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C:\Users\toussaintb\Downloads\"/>
    </mc:Choice>
  </mc:AlternateContent>
  <xr:revisionPtr revIDLastSave="0" documentId="13_ncr:1_{F10C86B3-94F3-4BA3-BFDB-F86D3B63162E}" xr6:coauthVersionLast="47" xr6:coauthVersionMax="47" xr10:uidLastSave="{00000000-0000-0000-0000-000000000000}"/>
  <bookViews>
    <workbookView xWindow="14730" yWindow="-16320" windowWidth="29040" windowHeight="15720" activeTab="2" xr2:uid="{23E55DA3-C7DC-429F-88E3-E3321349FED8}"/>
  </bookViews>
  <sheets>
    <sheet name="Param_v2" sheetId="4" r:id="rId1"/>
    <sheet name="Notice d'accueil" sheetId="9" r:id="rId2"/>
    <sheet name="1. Synthèse des dépenses " sheetId="2" r:id="rId3"/>
    <sheet name="2. Détails travaux en forêt" sheetId="5" r:id="rId4"/>
    <sheet name="3. Détails travaux hors forêt" sheetId="11" r:id="rId5"/>
    <sheet name="Règles_AAP" sheetId="1" r:id="rId6"/>
  </sheets>
  <externalReferences>
    <externalReference r:id="rId7"/>
    <externalReference r:id="rId8"/>
  </externalReferences>
  <definedNames>
    <definedName name="CMP">Param_v2!$J$3:$J$7</definedName>
    <definedName name="DepCUposte">'[1]Frais de personnels CU'!$P$5:$P$454</definedName>
    <definedName name="DepCUpresente">'[1]Frais de personnels CU'!$J$5:$J$454</definedName>
    <definedName name="DepProratposte">'[1]Dépenses proratisées'!$T$5:$T$304</definedName>
    <definedName name="DepProratpresente">'[1]Dépenses proratisées'!$N$5:$N$304</definedName>
    <definedName name="Deptauxforfposte">'[1]Dépenses taux forfaitaires'!$J$5:$J$54</definedName>
    <definedName name="Deptauxforfpresente">'[1]Dépenses taux forfaitaires'!$H$5:$H$54</definedName>
    <definedName name="Devisposte">'[1]Dépenses sur devis'!#REF!</definedName>
    <definedName name="Devispresente">'[1]Dépenses sur devis'!#REF!</definedName>
    <definedName name="tableauEF" localSheetId="1">'Notice d''accueil'!#REF!</definedName>
    <definedName name="tableauEF">'[2]Tableaux de synthèse'!#REF!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0" i="11" l="1"/>
  <c r="J9" i="11"/>
  <c r="H16" i="5"/>
  <c r="J10" i="5"/>
  <c r="J9" i="5"/>
  <c r="D37" i="2"/>
  <c r="D36" i="2"/>
  <c r="D34" i="2"/>
  <c r="D33" i="2"/>
  <c r="D32" i="2"/>
  <c r="B37" i="2"/>
  <c r="B36" i="2"/>
  <c r="B34" i="2"/>
  <c r="B33" i="2"/>
  <c r="B32" i="2"/>
  <c r="G9" i="5"/>
  <c r="G14" i="5"/>
  <c r="J22" i="11" l="1"/>
  <c r="I22" i="11"/>
  <c r="H22" i="11"/>
  <c r="G22" i="11"/>
  <c r="F22" i="11"/>
  <c r="E22" i="11"/>
  <c r="D22" i="11"/>
  <c r="C22" i="11"/>
  <c r="B22" i="11"/>
  <c r="J21" i="11"/>
  <c r="I21" i="11"/>
  <c r="H21" i="11"/>
  <c r="G21" i="11"/>
  <c r="F21" i="11"/>
  <c r="E21" i="11"/>
  <c r="D21" i="11"/>
  <c r="C21" i="11"/>
  <c r="B21" i="11"/>
  <c r="J20" i="11"/>
  <c r="I20" i="11"/>
  <c r="H20" i="11"/>
  <c r="G20" i="11"/>
  <c r="F20" i="11"/>
  <c r="E20" i="11"/>
  <c r="D20" i="11"/>
  <c r="C20" i="11"/>
  <c r="B20" i="11"/>
  <c r="J19" i="11"/>
  <c r="I19" i="11"/>
  <c r="H19" i="11"/>
  <c r="G19" i="11"/>
  <c r="F19" i="11"/>
  <c r="E19" i="11"/>
  <c r="D19" i="11"/>
  <c r="C19" i="11"/>
  <c r="B19" i="11"/>
  <c r="J18" i="11"/>
  <c r="I18" i="11"/>
  <c r="H18" i="11"/>
  <c r="G18" i="11"/>
  <c r="F18" i="11"/>
  <c r="E18" i="11"/>
  <c r="D18" i="11"/>
  <c r="C18" i="11"/>
  <c r="B18" i="11"/>
  <c r="J17" i="11"/>
  <c r="I17" i="11"/>
  <c r="H17" i="11"/>
  <c r="G17" i="11"/>
  <c r="F17" i="11"/>
  <c r="E17" i="11"/>
  <c r="D17" i="11"/>
  <c r="C17" i="11"/>
  <c r="B17" i="11"/>
  <c r="J16" i="11"/>
  <c r="I16" i="11"/>
  <c r="H16" i="11"/>
  <c r="G16" i="11"/>
  <c r="F16" i="11"/>
  <c r="E16" i="11"/>
  <c r="D16" i="11"/>
  <c r="C16" i="11"/>
  <c r="B16" i="11"/>
  <c r="J15" i="11"/>
  <c r="I15" i="11"/>
  <c r="H15" i="11"/>
  <c r="G15" i="11"/>
  <c r="F15" i="11"/>
  <c r="E15" i="11"/>
  <c r="D15" i="11"/>
  <c r="C15" i="11"/>
  <c r="B15" i="11"/>
  <c r="J14" i="11"/>
  <c r="I14" i="11"/>
  <c r="H14" i="11"/>
  <c r="G14" i="11"/>
  <c r="F14" i="11"/>
  <c r="E14" i="11"/>
  <c r="D14" i="11"/>
  <c r="C14" i="11"/>
  <c r="B14" i="11"/>
  <c r="J13" i="11"/>
  <c r="I13" i="11"/>
  <c r="H13" i="11"/>
  <c r="G13" i="11"/>
  <c r="F13" i="11"/>
  <c r="E13" i="11"/>
  <c r="D13" i="11"/>
  <c r="C13" i="11"/>
  <c r="B13" i="11"/>
  <c r="J12" i="11"/>
  <c r="I12" i="11"/>
  <c r="H12" i="11"/>
  <c r="G12" i="11"/>
  <c r="F12" i="11"/>
  <c r="E12" i="11"/>
  <c r="D12" i="11"/>
  <c r="C12" i="11"/>
  <c r="B12" i="11"/>
  <c r="J11" i="11"/>
  <c r="I11" i="11"/>
  <c r="H11" i="11"/>
  <c r="G11" i="11"/>
  <c r="F11" i="11"/>
  <c r="E11" i="11"/>
  <c r="D11" i="11"/>
  <c r="C11" i="11"/>
  <c r="B11" i="11"/>
  <c r="I10" i="11"/>
  <c r="H10" i="11"/>
  <c r="G10" i="11"/>
  <c r="F10" i="11"/>
  <c r="E10" i="11"/>
  <c r="D10" i="11"/>
  <c r="C10" i="11"/>
  <c r="B10" i="11"/>
  <c r="I9" i="11"/>
  <c r="H9" i="11"/>
  <c r="G9" i="11"/>
  <c r="F9" i="11"/>
  <c r="E9" i="11"/>
  <c r="D9" i="11"/>
  <c r="C9" i="11"/>
  <c r="B9" i="11"/>
  <c r="K26" i="11"/>
  <c r="K27" i="11"/>
  <c r="K28" i="11"/>
  <c r="K29" i="11"/>
  <c r="K30" i="11"/>
  <c r="K31" i="11"/>
  <c r="K32" i="11"/>
  <c r="K35" i="11"/>
  <c r="K36" i="11"/>
  <c r="K37" i="11"/>
  <c r="H10" i="5"/>
  <c r="I10" i="5"/>
  <c r="H11" i="5"/>
  <c r="I11" i="5"/>
  <c r="J11" i="5"/>
  <c r="H12" i="5"/>
  <c r="I12" i="5"/>
  <c r="J12" i="5"/>
  <c r="H13" i="5"/>
  <c r="I13" i="5"/>
  <c r="J13" i="5"/>
  <c r="H14" i="5"/>
  <c r="I14" i="5"/>
  <c r="J14" i="5"/>
  <c r="H15" i="5"/>
  <c r="I15" i="5"/>
  <c r="J15" i="5"/>
  <c r="I16" i="5"/>
  <c r="J16" i="5"/>
  <c r="H17" i="5"/>
  <c r="I17" i="5"/>
  <c r="J17" i="5"/>
  <c r="H18" i="5"/>
  <c r="I18" i="5"/>
  <c r="J18" i="5"/>
  <c r="H19" i="5"/>
  <c r="I19" i="5"/>
  <c r="J19" i="5"/>
  <c r="H20" i="5"/>
  <c r="I20" i="5"/>
  <c r="J20" i="5"/>
  <c r="H21" i="5"/>
  <c r="I21" i="5"/>
  <c r="J21" i="5"/>
  <c r="H22" i="5"/>
  <c r="I22" i="5"/>
  <c r="J22" i="5"/>
  <c r="I9" i="5"/>
  <c r="H9" i="5"/>
  <c r="G22" i="5"/>
  <c r="G10" i="5"/>
  <c r="G11" i="5"/>
  <c r="G12" i="5"/>
  <c r="G13" i="5"/>
  <c r="G15" i="5"/>
  <c r="G16" i="5"/>
  <c r="G17" i="5"/>
  <c r="G18" i="5"/>
  <c r="G19" i="5"/>
  <c r="G20" i="5"/>
  <c r="G21" i="5"/>
  <c r="F10" i="5"/>
  <c r="F11" i="5"/>
  <c r="F12" i="5"/>
  <c r="F13" i="5"/>
  <c r="F14" i="5"/>
  <c r="F15" i="5"/>
  <c r="F16" i="5"/>
  <c r="F17" i="5"/>
  <c r="F18" i="5"/>
  <c r="F19" i="5"/>
  <c r="F20" i="5"/>
  <c r="F21" i="5"/>
  <c r="F22" i="5"/>
  <c r="F9" i="5"/>
  <c r="E10" i="5"/>
  <c r="E11" i="5"/>
  <c r="E12" i="5"/>
  <c r="E13" i="5"/>
  <c r="E14" i="5"/>
  <c r="E15" i="5"/>
  <c r="E16" i="5"/>
  <c r="E17" i="5"/>
  <c r="E18" i="5"/>
  <c r="E19" i="5"/>
  <c r="E20" i="5"/>
  <c r="E21" i="5"/>
  <c r="E22" i="5"/>
  <c r="E9" i="5"/>
  <c r="D10" i="5"/>
  <c r="D11" i="5"/>
  <c r="D12" i="5"/>
  <c r="D13" i="5"/>
  <c r="D14" i="5"/>
  <c r="D15" i="5"/>
  <c r="D16" i="5"/>
  <c r="D17" i="5"/>
  <c r="D18" i="5"/>
  <c r="D19" i="5"/>
  <c r="D20" i="5"/>
  <c r="D21" i="5"/>
  <c r="D22" i="5"/>
  <c r="D9" i="5"/>
  <c r="B15" i="5"/>
  <c r="B16" i="5"/>
  <c r="B17" i="5"/>
  <c r="B18" i="5"/>
  <c r="B19" i="5"/>
  <c r="B20" i="5"/>
  <c r="B21" i="5"/>
  <c r="B22" i="5"/>
  <c r="C10" i="5"/>
  <c r="C11" i="5"/>
  <c r="C12" i="5"/>
  <c r="C13" i="5"/>
  <c r="C14" i="5"/>
  <c r="C15" i="5"/>
  <c r="C16" i="5"/>
  <c r="C17" i="5"/>
  <c r="C18" i="5"/>
  <c r="C19" i="5"/>
  <c r="C20" i="5"/>
  <c r="C21" i="5"/>
  <c r="C22" i="5"/>
  <c r="B10" i="5"/>
  <c r="B11" i="5"/>
  <c r="B12" i="5"/>
  <c r="B13" i="5"/>
  <c r="B14" i="5"/>
  <c r="B9" i="5"/>
  <c r="C9" i="5"/>
  <c r="F57" i="2"/>
  <c r="E37" i="2"/>
  <c r="C37" i="2"/>
  <c r="K68" i="11"/>
  <c r="K67" i="11"/>
  <c r="K65" i="11"/>
  <c r="K64" i="11"/>
  <c r="K63" i="11"/>
  <c r="K62" i="11"/>
  <c r="K61" i="11"/>
  <c r="K60" i="11"/>
  <c r="K57" i="11"/>
  <c r="K56" i="11"/>
  <c r="K55" i="11"/>
  <c r="K54" i="11"/>
  <c r="K53" i="11"/>
  <c r="K58" i="11" s="1"/>
  <c r="K50" i="11"/>
  <c r="K49" i="11"/>
  <c r="K48" i="11"/>
  <c r="K47" i="11"/>
  <c r="K44" i="11"/>
  <c r="K43" i="11"/>
  <c r="K42" i="11"/>
  <c r="K41" i="11"/>
  <c r="K40" i="11"/>
  <c r="K39" i="11"/>
  <c r="K38" i="11"/>
  <c r="K45" i="11"/>
  <c r="K68" i="5"/>
  <c r="K67" i="5"/>
  <c r="K61" i="5"/>
  <c r="K62" i="5"/>
  <c r="K63" i="5"/>
  <c r="K64" i="5"/>
  <c r="K65" i="5"/>
  <c r="K60" i="5"/>
  <c r="K54" i="5"/>
  <c r="K55" i="5"/>
  <c r="K56" i="5"/>
  <c r="K57" i="5"/>
  <c r="K53" i="5"/>
  <c r="K48" i="5"/>
  <c r="K49" i="5"/>
  <c r="K50" i="5"/>
  <c r="K47" i="5"/>
  <c r="K36" i="5"/>
  <c r="K37" i="5"/>
  <c r="K38" i="5"/>
  <c r="K39" i="5"/>
  <c r="K40" i="5"/>
  <c r="K41" i="5"/>
  <c r="K42" i="5"/>
  <c r="K43" i="5"/>
  <c r="K44" i="5"/>
  <c r="K35" i="5"/>
  <c r="K27" i="5"/>
  <c r="K28" i="5"/>
  <c r="K29" i="5"/>
  <c r="K30" i="5"/>
  <c r="K31" i="5"/>
  <c r="K32" i="5"/>
  <c r="K26" i="5"/>
  <c r="B30" i="2"/>
  <c r="K51" i="11" l="1"/>
  <c r="K33" i="11"/>
  <c r="K66" i="11"/>
  <c r="K58" i="5"/>
  <c r="K69" i="5"/>
  <c r="K69" i="11"/>
  <c r="M35" i="2"/>
  <c r="F37" i="2"/>
  <c r="H37" i="2" s="1"/>
  <c r="K66" i="5"/>
  <c r="K51" i="5"/>
  <c r="K45" i="5"/>
  <c r="K33" i="5"/>
  <c r="F51" i="2"/>
  <c r="J26" i="2" l="1"/>
  <c r="F56" i="2" s="1"/>
  <c r="F58" i="2" s="1"/>
  <c r="E36" i="2"/>
  <c r="C36" i="2"/>
  <c r="C35" i="2"/>
  <c r="B35" i="2"/>
  <c r="E34" i="2"/>
  <c r="C34" i="2"/>
  <c r="E33" i="2"/>
  <c r="C33" i="2"/>
  <c r="C32" i="2"/>
  <c r="D31" i="2"/>
  <c r="C31" i="2"/>
  <c r="B31" i="2"/>
  <c r="E32" i="2"/>
  <c r="E31" i="2"/>
  <c r="E35" i="2"/>
  <c r="D35" i="2" a="1"/>
  <c r="D35" i="2" s="1"/>
  <c r="E30" i="2"/>
  <c r="D30" i="2"/>
  <c r="C30" i="2"/>
  <c r="G38" i="2"/>
  <c r="M30" i="2" l="1"/>
  <c r="M32" i="2"/>
  <c r="M33" i="2"/>
  <c r="M31" i="2"/>
  <c r="M34" i="2"/>
  <c r="F31" i="2"/>
  <c r="H31" i="2" s="1"/>
  <c r="F33" i="2"/>
  <c r="H33" i="2" s="1"/>
  <c r="F35" i="2"/>
  <c r="H35" i="2" s="1"/>
  <c r="F36" i="2"/>
  <c r="H36" i="2" s="1"/>
  <c r="C38" i="2"/>
  <c r="F32" i="2"/>
  <c r="H32" i="2" s="1"/>
  <c r="F34" i="2"/>
  <c r="H34" i="2" s="1"/>
  <c r="F30" i="2"/>
  <c r="H30" i="2" s="1"/>
  <c r="E38" i="2"/>
  <c r="H38" i="2" l="1"/>
  <c r="F38"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<sst xmlns="http://schemas.openxmlformats.org/spreadsheetml/2006/main" count="362" uniqueCount="202">
  <si>
    <t>Type de travaux</t>
  </si>
  <si>
    <t>Plateaux calcaire Oui/Non</t>
  </si>
  <si>
    <t>Largeur (m)</t>
  </si>
  <si>
    <t>REFERENTIEL AAP - TYPES DE TRAVAUX ET PLAFONDS</t>
  </si>
  <si>
    <t>Unité de référence</t>
  </si>
  <si>
    <t>Plafond unitaire (€)</t>
  </si>
  <si>
    <t>Règle / remarque</t>
  </si>
  <si>
    <t>Création route</t>
  </si>
  <si>
    <t>ml</t>
  </si>
  <si>
    <t>100 €/ml hors plateaux calcaires ; 60 €/ml en zone de plateaux calcaires</t>
  </si>
  <si>
    <t>Mise au gabarit route</t>
  </si>
  <si>
    <t>40 €/ml</t>
  </si>
  <si>
    <t>Place de retournement</t>
  </si>
  <si>
    <t>m²</t>
  </si>
  <si>
    <t>30 €/m²</t>
  </si>
  <si>
    <t>Place de dépôt</t>
  </si>
  <si>
    <t>Surlargeur</t>
  </si>
  <si>
    <t>Création piste</t>
  </si>
  <si>
    <t>10 €/ml</t>
  </si>
  <si>
    <t>Ouvrage d'art</t>
  </si>
  <si>
    <t>unité</t>
  </si>
  <si>
    <t>30 000 €/unité</t>
  </si>
  <si>
    <t>Point noir</t>
  </si>
  <si>
    <t>100 €/m²</t>
  </si>
  <si>
    <t>Règle globale points noirs</t>
  </si>
  <si>
    <t>&lt;= 50 % du coût total HT des dépenses éligibles plafonnées des travaux</t>
  </si>
  <si>
    <t>Règle globale hors forêt</t>
  </si>
  <si>
    <t>ID Tronçon/SIG</t>
  </si>
  <si>
    <t>TOTAUX</t>
  </si>
  <si>
    <t>En forêt - quantité</t>
  </si>
  <si>
    <t>TOTAL</t>
  </si>
  <si>
    <t>Hors forêt - quantité</t>
  </si>
  <si>
    <t>Hors forêt - montant présenté</t>
  </si>
  <si>
    <t>En forêt - montant présenté</t>
  </si>
  <si>
    <t xml:space="preserve">Total </t>
  </si>
  <si>
    <t>Dépense inéligible</t>
  </si>
  <si>
    <t>Surface/unité
Point noir m²
Ouvrage d'art U</t>
  </si>
  <si>
    <t>MONTANT TOTAL PRESENTE HT</t>
  </si>
  <si>
    <t>Commentaire (justification de dépense inéligible)</t>
  </si>
  <si>
    <t>Création route ml</t>
  </si>
  <si>
    <t>Mise au gabarit route ml</t>
  </si>
  <si>
    <t>Places m²</t>
  </si>
  <si>
    <t>Création piste ml</t>
  </si>
  <si>
    <t>Ouvrage d'art u</t>
  </si>
  <si>
    <t>Point noir m²</t>
  </si>
  <si>
    <t>EN FORET/
HORS FORET</t>
  </si>
  <si>
    <t>Longueur (ml)</t>
  </si>
  <si>
    <t>Uniquement pour la mise au gabarit :
Largeur initiale de la bande de roulement 
(m)</t>
  </si>
  <si>
    <t>Largeur d'emprise (m)</t>
  </si>
  <si>
    <t>Numéro de la dépense</t>
  </si>
  <si>
    <t>Description de la dépense</t>
  </si>
  <si>
    <t>Dénomination du fournisseur</t>
  </si>
  <si>
    <t>Identifiant du justificatif</t>
  </si>
  <si>
    <t>Montant présenté HT</t>
  </si>
  <si>
    <t>Présence d'un marché public</t>
  </si>
  <si>
    <t>Méthode d'analyse des coûts raisonnables</t>
  </si>
  <si>
    <t>(nature de la dépense indiquée sur le devis ou sur le justificatif de dépense.
Ex : désignation de l'article, de l'objet…)</t>
  </si>
  <si>
    <t>(nom de l'entreprise, de la structure émettrice du devis ou du justificatif de la dépense)</t>
  </si>
  <si>
    <t>(information présente sur le justificatif joint.
Ex: numéro de devis, date de la capture d'écran, numéro de lot si marché public...)</t>
  </si>
  <si>
    <t xml:space="preserve">(selectionner le type de dépense) </t>
  </si>
  <si>
    <t>(montant hors taxes du devis opposable en euros)</t>
  </si>
  <si>
    <t>(absence ou type de marché public à sélectionner dans le menu déroulant)</t>
  </si>
  <si>
    <t>Exemple</t>
  </si>
  <si>
    <t>400ml de route forestière et 200m² de place de retournement</t>
  </si>
  <si>
    <t>Forest - equip</t>
  </si>
  <si>
    <t>D230115102</t>
  </si>
  <si>
    <t>Travaux</t>
  </si>
  <si>
    <t>Marché sans publicité ni mise en concurrence</t>
  </si>
  <si>
    <t>2 pièces justificatives de dépenses</t>
  </si>
  <si>
    <t>Montant prévisionnel HT par poste
(€)</t>
  </si>
  <si>
    <t>Marché à procédure adaptée (MAPA)</t>
  </si>
  <si>
    <t>PARAMETRAGE DES REFERENTIELS</t>
  </si>
  <si>
    <t>Postes de dépenses</t>
  </si>
  <si>
    <t>Unités</t>
  </si>
  <si>
    <t>Forfaits</t>
  </si>
  <si>
    <t>Barèmes et Forfaits</t>
  </si>
  <si>
    <t>Coûts unitaires bénévolat</t>
  </si>
  <si>
    <t>Coûts unitaires contributions B&amp;S</t>
  </si>
  <si>
    <t>Coûts unitaires Charges d'Amortissement</t>
  </si>
  <si>
    <t>Taux dépenses sur taux forfaitaire</t>
  </si>
  <si>
    <t>Partenaire</t>
  </si>
  <si>
    <t>Procédures de marchés publics</t>
  </si>
  <si>
    <t>Prestations externes</t>
  </si>
  <si>
    <t>heure</t>
  </si>
  <si>
    <t>Pas de marché public</t>
  </si>
  <si>
    <t>Dépenses inférieures à 5 000 €</t>
  </si>
  <si>
    <t>Coûts internes</t>
  </si>
  <si>
    <t>Maitrise d'œuvre</t>
  </si>
  <si>
    <t>Monopole de droit</t>
  </si>
  <si>
    <t>Caractère spécifique de la dépense</t>
  </si>
  <si>
    <t>Marché innovant</t>
  </si>
  <si>
    <t>Marchés publics</t>
  </si>
  <si>
    <t>Marché à procédure formalisée</t>
  </si>
  <si>
    <t>3 pièces justificatives de dépenses</t>
  </si>
  <si>
    <t>Comité d'évaluation</t>
  </si>
  <si>
    <t>Plafond(s) de la dépense raisonnable</t>
  </si>
  <si>
    <t>Dépense de travaux et de maitrise d'œuvre</t>
  </si>
  <si>
    <t xml:space="preserve">1/ DEPENSES DE TRAVAUX : </t>
  </si>
  <si>
    <t>Quantité totale</t>
  </si>
  <si>
    <t>Présentés</t>
  </si>
  <si>
    <t>Total des montants présentés</t>
  </si>
  <si>
    <t xml:space="preserve">Montant total HT Travaux </t>
  </si>
  <si>
    <t xml:space="preserve">Montant total HT Maitrise d'oeuvre </t>
  </si>
  <si>
    <t>3/ Récapitulatif de l'opération présentée</t>
  </si>
  <si>
    <t xml:space="preserve">Montants </t>
  </si>
  <si>
    <t>Commentaire, le cas échéant</t>
  </si>
  <si>
    <t>Intervention n°73.06A du Plan Stratégique National de la Politique Agricole Commune</t>
  </si>
  <si>
    <t xml:space="preserve">Identité du demandeur : </t>
  </si>
  <si>
    <t>Libellé de l'opération :</t>
  </si>
  <si>
    <t>RAPPELS GENERAUX</t>
  </si>
  <si>
    <t>POINTS DE VIGILANCE</t>
  </si>
  <si>
    <t xml:space="preserve">LES DEPENSES SUR DEVIS </t>
  </si>
  <si>
    <t>.  le montant de la dépense prévisionnelle est justifié par la présentation de devis, de justificatifs équivalent, d'estimatif du marché public ou d'autres documents liés à la passation du marché public.
. Les montants à présenter sont ceux directement liés à la mise en œuvre de l'opération. Il s'agit donc de reporter les montants partiels ou totaux des devis, selon s'ils sont en partie ou totalement liés à l'opération.
. Lorsque le montant du devis n'est pas totalement présenté, mettez en évidence sur celui-ci les sous-dépenses présentées (surlignez ou soulignez-les). Joignez le ensuite dans euro-pac via l'onglet "Mes pièces justificatives".
. Avant de les joindre dans euro-pac, tous devis ou pièces équivalentes devront être identifiés par le numéro de la dépense à laquelle ils correspondent, puis par le numéro du devis présenté pour cette dépense. Exemples :
     - Pour la dépense 1 le devis retenu par le porteur identifié : Dépense 1 - Devis 1 ;
     - Pour la dépense 1 le second devis sera identifié : Dépense 1 - Devis 2 ;
     - Pour la dépense 2 le devis le moins cher sera identifié : Dépense 2 - Devis 1...
 Le formulaire relatif à la commande publique est à compléter, à dater et à signer pour tout demandeur soumis au Code de la commande publique  puis à ajouter à vos pièces justificatives dans euro-pac.</t>
  </si>
  <si>
    <t>. Pour chaque dépense, les justificatifs appropriés seront à joindre au dossier de demande d’aide via l’interface Euro-PAC. En cas d'absence de justificatifs appropriés, le service instructeur écartera les montants présentés des dépenses concernées.
. La vérification du caractère raisonnable des coûts est effectuée par le service instructeur à partir des pièces justificatives des dépenses prévisionnelles que le porteur de projet doit fournir :
      - Pour toute dépense présentée inférieure à 5 000 €, le porteur ne doit fournir qu’une seule pièce justificative (devis ou justificatif équivalent), aucun autre justificatif n’est demandé
      - Pour toute dépense présentée comprise entre 5 000 € et 90 000€, le porteur doit fournir un total de 2 pièces justificatives de fournisseurs différents
      - Pour toute dépense présentée supérieure à 90 000 €, le porteur doit fournir un total de 3 pièces justificatives de fournisseurs différents
. Si le choix du demandeur porte sur le devis le plus cher, le porteur devra justifier son choix. Ainsi, c’est le devis le moins cher qui sera retenu pour le calcul de l’aide avec une majoration de 15 % maximum. Attention, la recevabilité de la justification apportée reste à l’appréciation du service instructeur.
. Si aucun devis comparable ne peut être joint, le porteur doit fournir une demande de dérogation afin de justifier l'absence d'éléments de comparaison. Attention, la recevabilité de ces éléments reste à l’appréciation de l’Autorité de gestion régionale.
. Si vous êtes soumis aux règles de la commande publique, la vérification du caractère raisonnable des coûts pourra être réalisée à travers le règlement de consultation du marché (ou cahier des charges) et le rapport d'analyse des offres.
. Si la dépense ne peut être réalisée que par un prestataire en situation de monopole de droit, alors un seul devis ou justificatif équivalent est à fournir
. Dans certains cas particuliers, l’Autorité de Gestion Régionale pourra réunir un comité d’évaluation du caractère raisonnable des coûts</t>
  </si>
  <si>
    <t xml:space="preserve">. Pour chaque dépense, les justificatifs appropriés seront à joindre au dossier de demande d'aide via l'onglet "Mes pièces justificatives" de votre formulaire de demande d'aide euro-pac ;
. En cas d'absence de justificatifs appropriés, le service instructeur écartera les montants présentés des dépenses concernées.
</t>
  </si>
  <si>
    <t>SYNTHESE DES MONTANTS PAR TYPE DE TRAVAUX</t>
  </si>
  <si>
    <t>SYNTHESE DES QUANTITES PAR TYPE DE TRAVAUX</t>
  </si>
  <si>
    <t>UNITE</t>
  </si>
  <si>
    <t>PRIX UNITAIRE</t>
  </si>
  <si>
    <t>QUANTITE</t>
  </si>
  <si>
    <t>MONTANT TOTAL HT</t>
  </si>
  <si>
    <t xml:space="preserve">TERRASSEMENT </t>
  </si>
  <si>
    <t xml:space="preserve">Dessouchage et nivellement de l'emprise de la route </t>
  </si>
  <si>
    <t xml:space="preserve">Dessouchage, remblai, déblai de l'emprise de la piste  </t>
  </si>
  <si>
    <t xml:space="preserve">Décapage, nivellement, décaissement de la chaussée (surface = celle de l'empierrement) et entrées de parcelle </t>
  </si>
  <si>
    <t>Décapage, nivellement, décaissement des places de retournement (surface = celle de l'empierrement)</t>
  </si>
  <si>
    <t>Décapage, nivellement, décaissement des places de dépôt (surface = celle de l'empierrement)</t>
  </si>
  <si>
    <t>Décapage, nivellement, décaissement surlargeur (surface = celle de l'empierrement)</t>
  </si>
  <si>
    <t xml:space="preserve">Autres à préciser : </t>
  </si>
  <si>
    <t xml:space="preserve">SOUS TOTAL </t>
  </si>
  <si>
    <t xml:space="preserve">ASSAINISSEMENT </t>
  </si>
  <si>
    <t>Création de fossés</t>
  </si>
  <si>
    <t>Reprofilage de fossé</t>
  </si>
  <si>
    <t>Fourniture et pose de voies d'eau</t>
  </si>
  <si>
    <t xml:space="preserve">Passage busé : préciser le diamètre = </t>
  </si>
  <si>
    <t>Passage busé : préciser le diamètre =</t>
  </si>
  <si>
    <t>Passage à gué</t>
  </si>
  <si>
    <t>u</t>
  </si>
  <si>
    <t>Tête d'aqueduc : préciser le diamètre =</t>
  </si>
  <si>
    <t xml:space="preserve">Mare de décantation </t>
  </si>
  <si>
    <t xml:space="preserve">Ouvrage d'art à préciser : </t>
  </si>
  <si>
    <t>Autre à préciser :</t>
  </si>
  <si>
    <t>EMPIERREMENT</t>
  </si>
  <si>
    <t>Matériau</t>
  </si>
  <si>
    <t xml:space="preserve">Epaisseur compactée </t>
  </si>
  <si>
    <t>Surface (m²)</t>
  </si>
  <si>
    <t xml:space="preserve">Géotextile/géogrille </t>
  </si>
  <si>
    <t>1 ère couche route</t>
  </si>
  <si>
    <t>1 ère couche place de retournement</t>
  </si>
  <si>
    <t>1 ère couche place de dépôt</t>
  </si>
  <si>
    <t>1 ère couche surlageur</t>
  </si>
  <si>
    <t>COUCHE DE FERMETURE</t>
  </si>
  <si>
    <t>Point noir : Revêtement (tronçon forte pente)</t>
  </si>
  <si>
    <t>Point noir : Revêtement (raccordement)</t>
  </si>
  <si>
    <t>SIGNALISATION (B0)</t>
  </si>
  <si>
    <t xml:space="preserve">TOTAL MONTANT HT INVESTISSEMENTS MATERIELS </t>
  </si>
  <si>
    <t xml:space="preserve">POINTNOIR DEFAUT DE PORTANCE </t>
  </si>
  <si>
    <t xml:space="preserve">Purges, décaissement </t>
  </si>
  <si>
    <t>Chargement en matériaux supplémentaires</t>
  </si>
  <si>
    <t>…..</t>
  </si>
  <si>
    <r>
      <rPr>
        <b/>
        <sz val="20"/>
        <rFont val="Aptos Narrow"/>
        <family val="2"/>
        <scheme val="minor"/>
      </rPr>
      <t xml:space="preserve">Note : Pour chaque dépense, les justificatifs appropriés seront à joindre au dossier de demande d'aide via l'onglet </t>
    </r>
    <r>
      <rPr>
        <b/>
        <sz val="20"/>
        <color rgb="FF00B050"/>
        <rFont val="Aptos Narrow"/>
        <family val="2"/>
        <scheme val="minor"/>
      </rPr>
      <t>"Dépenses : Joindre les pièces justificatives des dépenses prévisionnelles"</t>
    </r>
    <r>
      <rPr>
        <b/>
        <sz val="20"/>
        <color rgb="FFFF0000"/>
        <rFont val="Aptos Narrow"/>
        <family val="2"/>
        <scheme val="minor"/>
      </rPr>
      <t xml:space="preserve"> </t>
    </r>
    <r>
      <rPr>
        <b/>
        <sz val="20"/>
        <rFont val="Aptos Narrow"/>
        <family val="2"/>
        <scheme val="minor"/>
      </rPr>
      <t xml:space="preserve">de votre formulaire de demande d'aide euro-pac. </t>
    </r>
  </si>
  <si>
    <t>CARACTERISTIQUES</t>
  </si>
  <si>
    <t xml:space="preserve">ESTIMATIONS PREVISIONNELLES ET DESCRIPTIF POUR TRAVAUX DE DESSERTE FORESTIERE - EN FORET </t>
  </si>
  <si>
    <r>
      <rPr>
        <sz val="14"/>
        <rFont val="Tahoma"/>
        <family val="2"/>
      </rPr>
      <t xml:space="preserve">BARRIERE </t>
    </r>
    <r>
      <rPr>
        <b/>
        <sz val="14"/>
        <color rgb="FFFF0000"/>
        <rFont val="Tahoma"/>
        <family val="2"/>
      </rPr>
      <t>avec</t>
    </r>
    <r>
      <rPr>
        <b/>
        <sz val="14"/>
        <rFont val="Tahoma"/>
        <family val="2"/>
      </rPr>
      <t xml:space="preserve"> </t>
    </r>
    <r>
      <rPr>
        <b/>
        <sz val="14"/>
        <color rgb="FFFF0000"/>
        <rFont val="Tahoma"/>
        <family val="2"/>
      </rPr>
      <t xml:space="preserve">système de fermeture DFCI  </t>
    </r>
  </si>
  <si>
    <t>Unité à définir (T/m3)</t>
  </si>
  <si>
    <r>
      <t xml:space="preserve">Tronçon n° </t>
    </r>
    <r>
      <rPr>
        <b/>
        <i/>
        <sz val="16"/>
        <color rgb="FFFF0000"/>
        <rFont val="Aptos Narrow"/>
        <family val="2"/>
        <scheme val="minor"/>
      </rPr>
      <t>X</t>
    </r>
  </si>
  <si>
    <t>TOTAL TRONCON EN FORET :</t>
  </si>
  <si>
    <t xml:space="preserve">date : </t>
  </si>
  <si>
    <t xml:space="preserve">Les mentions en rouge doivent obligatoirement être présents dans les devis (justifications de point noir de portance, largeur de bande de roulement initiale, barrière DFCI)
Les cellules blanches sont à compléter, le cas échéant. </t>
  </si>
  <si>
    <t xml:space="preserve">ESTIMATIONS PREVISIONNELLES ET DESCRIPTIF POUR TRAVAUX DE DESSERTE FORESTIERE - HORS FORET </t>
  </si>
  <si>
    <t>TOTAL TRONCON HORS FORET :</t>
  </si>
  <si>
    <t xml:space="preserve">POINT NOIR DEFAUT DE PORTANCE </t>
  </si>
  <si>
    <t xml:space="preserve">La tableau est à dupliquer pour chaque tronçon hors forêt à créer </t>
  </si>
  <si>
    <r>
      <t xml:space="preserve">CONSIGNES : 
</t>
    </r>
    <r>
      <rPr>
        <sz val="12"/>
        <rFont val="Aptos Narrow"/>
        <family val="2"/>
        <scheme val="minor"/>
      </rPr>
      <t xml:space="preserve">Veuillez compléter les deux tableaux encadrés en rouge. 
Les celules colorées en bleu sont completées automatiquement. </t>
    </r>
    <r>
      <rPr>
        <b/>
        <sz val="12"/>
        <rFont val="Aptos Narrow"/>
        <family val="2"/>
        <scheme val="minor"/>
      </rPr>
      <t xml:space="preserve"> </t>
    </r>
  </si>
  <si>
    <t>Information à destination de l'instructeur :</t>
  </si>
  <si>
    <t>Numéro du dossier Euro-pac :</t>
  </si>
  <si>
    <t>Annexe B - 2026 :  Descriptif détaillé et dépenses prévisionnelles du projet</t>
  </si>
  <si>
    <r>
      <t xml:space="preserve">2/ Dépenses sur devis </t>
    </r>
    <r>
      <rPr>
        <sz val="20"/>
        <color rgb="FF000000"/>
        <rFont val="Calibri"/>
        <family val="2"/>
      </rPr>
      <t xml:space="preserve">(ou justificatifs équivalents) : </t>
    </r>
    <r>
      <rPr>
        <b/>
        <sz val="20"/>
        <color rgb="FF000000"/>
        <rFont val="Calibri"/>
        <family val="2"/>
      </rPr>
      <t xml:space="preserve">TRAVAUX et MAITRISE D'ŒUVRE </t>
    </r>
  </si>
  <si>
    <t xml:space="preserve">Cachet et Signature du fournisseur : </t>
  </si>
  <si>
    <t xml:space="preserve">Cachet et Signature du Maître d'Oeuvre : </t>
  </si>
  <si>
    <t>Régle Globale Dépenses</t>
  </si>
  <si>
    <t xml:space="preserve">AAP page 10- Le projet de desserte forestière est à présenter en détaillant les types de travaux et leurs coûts 
estimatifs. Joindre le tableur Annexe B – version 2026 « Descriptif détaillé et dépenses 
prévisionnelles » complété, dans lequel des mentions obligatoires doivent être renseignées afin de 
justifier les dépenses prévisionnelles, le cas échéant. Les onglets « Détails travaux en forêt – et hors- 
forêt » font office de modèles et seront à établir, à dater et à signer par les différents fournisseurs.  </t>
  </si>
  <si>
    <t xml:space="preserve"> </t>
  </si>
  <si>
    <t>Dénomination fournisseur de la pièce comparative n°2</t>
  </si>
  <si>
    <t>Identifiant de la pièce comparative n°2</t>
  </si>
  <si>
    <t>Montant HT
de la pièce comparative n°2</t>
  </si>
  <si>
    <t>Dénomination fournisseur de la pièce comparative n°3</t>
  </si>
  <si>
    <t>Identifiant de la pièce comparative n°3</t>
  </si>
  <si>
    <t>Montant HT
de la pièce comparative n°3</t>
  </si>
  <si>
    <t>Commentaires</t>
  </si>
  <si>
    <t>(se référer à la notice d’accueil)</t>
  </si>
  <si>
    <t>(le cas échéant, pour préciser un point saillant au Service Instructeur)</t>
  </si>
  <si>
    <r>
      <t xml:space="preserve">(nom de l'entreprise, de la structure émettrice du devis ou du justificatif du
</t>
    </r>
    <r>
      <rPr>
        <i/>
        <u/>
        <sz val="11"/>
        <rFont val="Calibri"/>
        <family val="2"/>
      </rPr>
      <t>devis comparable 2</t>
    </r>
    <r>
      <rPr>
        <i/>
        <sz val="11"/>
        <rFont val="Calibri"/>
        <family val="2"/>
      </rPr>
      <t>)</t>
    </r>
  </si>
  <si>
    <r>
      <t xml:space="preserve">(nom de l'entreprise, de la structure émettrice du devis ou du justificatif du
</t>
    </r>
    <r>
      <rPr>
        <i/>
        <u/>
        <sz val="11"/>
        <rFont val="Calibri"/>
        <family val="2"/>
      </rPr>
      <t>devis comparable 3</t>
    </r>
    <r>
      <rPr>
        <i/>
        <sz val="11"/>
        <rFont val="Calibri"/>
        <family val="2"/>
      </rPr>
      <t>)</t>
    </r>
  </si>
  <si>
    <t>D2301151021</t>
  </si>
  <si>
    <t>D2301151022</t>
  </si>
  <si>
    <t>Choix du devis le plus cher car le qualité du rendu et des matériaux utilisés correspond aux attentes pour le projet</t>
  </si>
  <si>
    <t>Investissements dans la desserte forestière
version 1.0 du 09/07/2026</t>
  </si>
  <si>
    <r>
      <rPr>
        <b/>
        <sz val="12"/>
        <color theme="1"/>
        <rFont val="Aptos Narrow"/>
        <family val="2"/>
        <scheme val="minor"/>
      </rPr>
      <t xml:space="preserve">PREAMBULE : 
Cette annexe a pour objectif de présenter le projet de desserte forestière en détaillant les postes de dépense et leurs coûts estimatifs, sur la base de pièces justficatives fournies. Elle constitue le document de référence pour l'analyse technique et financière du projet, et complète les données de l'annexe technique et cartographiques du projet en format numérique. </t>
    </r>
    <r>
      <rPr>
        <sz val="12"/>
        <color theme="1"/>
        <rFont val="Aptos Narrow"/>
        <family val="2"/>
        <scheme val="minor"/>
      </rPr>
      <t xml:space="preserve">
</t>
    </r>
    <r>
      <rPr>
        <b/>
        <sz val="12"/>
        <color theme="1"/>
        <rFont val="Aptos Narrow"/>
        <family val="2"/>
        <scheme val="minor"/>
      </rPr>
      <t xml:space="preserve">
Point d'attention : </t>
    </r>
    <r>
      <rPr>
        <b/>
        <u/>
        <sz val="12"/>
        <color theme="1"/>
        <rFont val="Aptos Narrow"/>
        <family val="2"/>
        <scheme val="minor"/>
      </rPr>
      <t>l</t>
    </r>
    <r>
      <rPr>
        <b/>
        <u/>
        <sz val="12"/>
        <rFont val="Aptos Narrow"/>
        <family val="2"/>
        <scheme val="minor"/>
      </rPr>
      <t>es numéros de tronçon en forêt et hors forêt</t>
    </r>
    <r>
      <rPr>
        <b/>
        <sz val="12"/>
        <rFont val="Aptos Narrow"/>
        <family val="2"/>
        <scheme val="minor"/>
      </rPr>
      <t xml:space="preserve"> </t>
    </r>
    <r>
      <rPr>
        <sz val="12"/>
        <rFont val="Aptos Narrow"/>
        <family val="2"/>
        <scheme val="minor"/>
      </rPr>
      <t xml:space="preserve">renseignés dans cette annexe correspondront à ceux identifiés dans </t>
    </r>
    <r>
      <rPr>
        <b/>
        <u/>
        <sz val="12"/>
        <rFont val="Aptos Narrow"/>
        <family val="2"/>
        <scheme val="minor"/>
      </rPr>
      <t>les tables attributaires</t>
    </r>
    <r>
      <rPr>
        <sz val="12"/>
        <rFont val="Aptos Narrow"/>
        <family val="2"/>
        <scheme val="minor"/>
      </rPr>
      <t xml:space="preserve"> du projet numérique (cf Projet SIG et son manuel téléchargeables sur Euro-pac). </t>
    </r>
    <r>
      <rPr>
        <b/>
        <sz val="12"/>
        <rFont val="Aptos Narrow"/>
        <family val="2"/>
        <scheme val="minor"/>
      </rPr>
      <t xml:space="preserve">
</t>
    </r>
    <r>
      <rPr>
        <sz val="12"/>
        <color theme="1"/>
        <rFont val="Aptos Narrow"/>
        <family val="2"/>
        <scheme val="minor"/>
      </rPr>
      <t xml:space="preserve">
</t>
    </r>
    <r>
      <rPr>
        <u/>
        <sz val="12"/>
        <color theme="1"/>
        <rFont val="Aptos Narrow"/>
        <family val="2"/>
        <scheme val="minor"/>
      </rPr>
      <t xml:space="preserve">L'annexe est composée de 3 onglets </t>
    </r>
    <r>
      <rPr>
        <b/>
        <u/>
        <sz val="12"/>
        <color theme="1"/>
        <rFont val="Aptos Narrow"/>
        <family val="2"/>
        <scheme val="minor"/>
      </rPr>
      <t>à compléter</t>
    </r>
    <r>
      <rPr>
        <u/>
        <sz val="12"/>
        <color theme="1"/>
        <rFont val="Aptos Narrow"/>
        <family val="2"/>
        <scheme val="minor"/>
      </rPr>
      <t xml:space="preserve"> :
</t>
    </r>
    <r>
      <rPr>
        <sz val="12"/>
        <color theme="1"/>
        <rFont val="Aptos Narrow"/>
        <family val="2"/>
        <scheme val="minor"/>
      </rPr>
      <t xml:space="preserve">
</t>
    </r>
    <r>
      <rPr>
        <b/>
        <sz val="12"/>
        <color theme="5" tint="-0.499984740745262"/>
        <rFont val="Aptos Narrow"/>
        <family val="2"/>
        <scheme val="minor"/>
      </rPr>
      <t>Onglet 1 : SYNTHESE DES DEPENSES : Descriptif détaillé et dépenses prévisionnelles du projet</t>
    </r>
    <r>
      <rPr>
        <b/>
        <sz val="12"/>
        <color theme="1"/>
        <rFont val="Aptos Narrow"/>
        <family val="2"/>
        <scheme val="minor"/>
      </rPr>
      <t xml:space="preserve">
1/ Dépenses de travaux 
Lorsque votre projet fait apparaitre des dépenses inéligibles,  vous pouvez les saisir dans le tableau SYNTHESE DES MONTANTS PAR TYPE DE TRAVAUX, colonne dépenses inéligibles (colonne en blanc).
2/ Dépenses sur devis de travaux et de maîtrise d'oeuvre : 
</t>
    </r>
    <r>
      <rPr>
        <sz val="12"/>
        <color theme="1"/>
        <rFont val="Aptos Narrow"/>
        <family val="2"/>
        <scheme val="minor"/>
      </rPr>
      <t xml:space="preserve">- chaque ligne correspond à une dépense, aucune ne pouvant être regroupée. Une dépense correspond à un devis  (entier ou partiel), une prestation,... ;
- les cases blanches sont à saisir et les informations nécessaires doivent y être portées (par exemple, pour un montant financier renseigner au maximum 2 décimales) ;
- les cases de couleur ne sont pas à saisir. Elles contiennent soit la description des informations attendues, soit des calculs automatiques réalisés sur la base des informations saisies ;
- vous trouverez plus bas dans la notice des précisions complémentaires (Rappels généraux, 
</t>
    </r>
    <r>
      <rPr>
        <b/>
        <sz val="12"/>
        <color theme="1"/>
        <rFont val="Aptos Narrow"/>
        <family val="2"/>
        <scheme val="minor"/>
      </rPr>
      <t xml:space="preserve">3/ Récapitulatif de l'opération présentée : </t>
    </r>
    <r>
      <rPr>
        <sz val="12"/>
        <color theme="1"/>
        <rFont val="Aptos Narrow"/>
        <family val="2"/>
        <scheme val="minor"/>
      </rPr>
      <t xml:space="preserve">synthèse pour obtenir le récapitulatif de votre opération 
</t>
    </r>
    <r>
      <rPr>
        <b/>
        <sz val="12"/>
        <color theme="1"/>
        <rFont val="Aptos Narrow"/>
        <family val="2"/>
        <scheme val="minor"/>
      </rPr>
      <t xml:space="preserve">
</t>
    </r>
    <r>
      <rPr>
        <b/>
        <sz val="12"/>
        <color theme="5" tint="-0.499984740745262"/>
        <rFont val="Aptos Narrow"/>
        <family val="2"/>
        <scheme val="minor"/>
      </rPr>
      <t xml:space="preserve">Onglets 2 et 3 : </t>
    </r>
    <r>
      <rPr>
        <b/>
        <sz val="12"/>
        <color rgb="FFFF0000"/>
        <rFont val="Aptos Narrow"/>
        <family val="2"/>
        <scheme val="minor"/>
      </rPr>
      <t>les tableaux feront office de modèles à compléter par les différents fournisseurs (devis choisi et comparable(s)) : en format PDF,avec obligatoirement les cachets du fournisseur</t>
    </r>
    <r>
      <rPr>
        <b/>
        <u/>
        <sz val="12"/>
        <color rgb="FFFF0000"/>
        <rFont val="Aptos Narrow"/>
        <family val="2"/>
        <scheme val="minor"/>
      </rPr>
      <t xml:space="preserve"> ET</t>
    </r>
    <r>
      <rPr>
        <b/>
        <sz val="12"/>
        <color rgb="FFFF0000"/>
        <rFont val="Aptos Narrow"/>
        <family val="2"/>
        <scheme val="minor"/>
      </rPr>
      <t xml:space="preserve"> du maître d'oeuvre, datés, signés. Ils sont à déposer dans Europac.
Les mentions en rouge doivent obligatoirement être présents dans les devis (justifications de point noir de défaut de portance, largeur de bande de roulement initiale, barrière DFCI, le cas échéant)</t>
    </r>
    <r>
      <rPr>
        <b/>
        <sz val="12"/>
        <color theme="1"/>
        <rFont val="Aptos Narrow"/>
        <family val="2"/>
        <scheme val="minor"/>
      </rPr>
      <t xml:space="preserve">
</t>
    </r>
    <r>
      <rPr>
        <b/>
        <sz val="12"/>
        <color theme="5" tint="-0.499984740745262"/>
        <rFont val="Aptos Narrow"/>
        <family val="2"/>
        <scheme val="minor"/>
      </rPr>
      <t>- Détails des dépenses de travaux en forêt
- Détails des dépenses de travaux hors forêt</t>
    </r>
    <r>
      <rPr>
        <sz val="12"/>
        <color theme="1"/>
        <rFont val="Aptos Narrow"/>
        <family val="2"/>
        <scheme val="minor"/>
      </rPr>
      <t xml:space="preserve">
</t>
    </r>
    <r>
      <rPr>
        <sz val="12"/>
        <rFont val="Aptos Narrow"/>
        <family val="2"/>
        <scheme val="minor"/>
      </rPr>
      <t xml:space="preserve">
</t>
    </r>
    <r>
      <rPr>
        <sz val="12"/>
        <color theme="1"/>
        <rFont val="Aptos Narrow"/>
        <family val="2"/>
        <scheme val="minor"/>
      </rPr>
      <t xml:space="preserve">
</t>
    </r>
  </si>
  <si>
    <t>Avant de les joindre dans Europac, tout devis ou pièce équivalents devra être identifié par le numéro de la dépense à laquelle ils correspondent.
Ce même n° Europac devra être rensigné ici.
Exemple :
     - Pour la dépense 1 le devis retenu par le porteur identifié : Dépense 1 - Devis 1 ;</t>
  </si>
  <si>
    <t>Le montant F56 doit être identique au montant H38. Dans le cas contraire, la cellule F56 se colore en rouge.</t>
  </si>
  <si>
    <t>La tableau est à dupliquer pour chaque tronçon en forêt à créer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</si>
</sst>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0.00\ &quot;€&quot;"/>
    <numFmt numFmtId="44" formatCode="_-* #,##0.00\ &quot;€&quot;_-;\-* #,##0.00\ &quot;€&quot;_-;_-* &quot;-&quot;??\ &quot;€&quot;_-;_-@_-"/>
    <numFmt numFmtId="164" formatCode="#,##0.00\ [$€-40C]"/>
    <numFmt numFmtId="165" formatCode="#,##0.00\ &quot;€&quot;"/>
    <numFmt numFmtId="166" formatCode="0.0%"/>
    <numFmt numFmtId="167" formatCode="\ * #,##0.00&quot; € &quot;;\-* #,##0.00&quot; € &quot;;\ * \-#&quot; € &quot;;\ @\ "/>
  </numFmts>
  <fonts count="65" x14ac:knownFonts="1">
    <font>
      <sz val="11"/>
      <color theme="1"/>
      <name val="Aptos Narrow"/>
      <family val="2"/>
      <scheme val="minor"/>
    </font>
    <font>
      <b/>
      <sz val="11"/>
      <color theme="1"/>
      <name val="Aptos Narrow"/>
      <family val="2"/>
      <scheme val="minor"/>
    </font>
    <font>
      <b/>
      <sz val="11"/>
      <name val="Calibri"/>
      <family val="2"/>
    </font>
    <font>
      <b/>
      <sz val="12"/>
      <color theme="1"/>
      <name val="Aptos Narrow"/>
      <family val="2"/>
      <scheme val="minor"/>
    </font>
    <font>
      <b/>
      <sz val="14"/>
      <color theme="1"/>
      <name val="Aptos Narrow"/>
      <family val="2"/>
      <scheme val="minor"/>
    </font>
    <font>
      <b/>
      <sz val="13"/>
      <color rgb="FFFFFFFF"/>
      <name val="Calibri"/>
      <family val="2"/>
    </font>
    <font>
      <b/>
      <sz val="11"/>
      <name val="Calibri"/>
      <family val="2"/>
    </font>
    <font>
      <b/>
      <sz val="11"/>
      <color rgb="FFFFFFFF"/>
      <name val="Calibri"/>
      <family val="2"/>
    </font>
    <font>
      <b/>
      <sz val="12"/>
      <name val="Arial"/>
      <family val="2"/>
    </font>
    <font>
      <i/>
      <sz val="11"/>
      <color theme="1"/>
      <name val="Aptos Narrow"/>
      <family val="2"/>
      <scheme val="minor"/>
    </font>
    <font>
      <b/>
      <sz val="18"/>
      <color rgb="FFFF0000"/>
      <name val="Aptos Narrow"/>
      <family val="2"/>
      <scheme val="minor"/>
    </font>
    <font>
      <sz val="11"/>
      <color theme="1"/>
      <name val="Aptos Narrow"/>
      <family val="2"/>
      <scheme val="minor"/>
    </font>
    <font>
      <sz val="10"/>
      <name val="Mangal"/>
      <family val="2"/>
    </font>
    <font>
      <b/>
      <sz val="20"/>
      <color rgb="FF000000"/>
      <name val="Calibri"/>
      <family val="2"/>
    </font>
    <font>
      <sz val="20"/>
      <color rgb="FF000000"/>
      <name val="Calibri"/>
      <family val="2"/>
    </font>
    <font>
      <sz val="11"/>
      <color rgb="FF000000"/>
      <name val="Calibri"/>
      <family val="2"/>
    </font>
    <font>
      <i/>
      <sz val="11"/>
      <name val="Calibri"/>
      <family val="2"/>
    </font>
    <font>
      <i/>
      <sz val="11"/>
      <name val="Aptos Narrow"/>
      <family val="2"/>
      <scheme val="minor"/>
    </font>
    <font>
      <sz val="11"/>
      <name val="Calibri"/>
      <family val="2"/>
    </font>
    <font>
      <sz val="11"/>
      <name val="Aptos Narrow"/>
      <family val="2"/>
      <scheme val="minor"/>
    </font>
    <font>
      <b/>
      <sz val="11"/>
      <color rgb="FF000000"/>
      <name val="Calibri"/>
      <family val="2"/>
    </font>
    <font>
      <b/>
      <sz val="16"/>
      <color theme="1"/>
      <name val="Aptos Narrow"/>
      <family val="2"/>
      <scheme val="minor"/>
    </font>
    <font>
      <b/>
      <sz val="18"/>
      <color theme="1"/>
      <name val="Aptos Narrow"/>
      <family val="2"/>
      <scheme val="minor"/>
    </font>
    <font>
      <b/>
      <sz val="20"/>
      <color theme="1"/>
      <name val="Aptos Narrow"/>
      <family val="2"/>
      <scheme val="minor"/>
    </font>
    <font>
      <b/>
      <sz val="22"/>
      <color theme="1"/>
      <name val="Aptos Narrow"/>
      <family val="2"/>
      <scheme val="minor"/>
    </font>
    <font>
      <b/>
      <i/>
      <sz val="10"/>
      <name val="Calibri"/>
      <family val="2"/>
    </font>
    <font>
      <i/>
      <sz val="10"/>
      <name val="Calibri"/>
      <family val="2"/>
    </font>
    <font>
      <i/>
      <sz val="10"/>
      <name val="Aptos Narrow"/>
      <family val="2"/>
      <scheme val="minor"/>
    </font>
    <font>
      <sz val="14"/>
      <color theme="1"/>
      <name val="Aptos Narrow"/>
      <family val="2"/>
      <scheme val="minor"/>
    </font>
    <font>
      <sz val="20"/>
      <color theme="1"/>
      <name val="Aptos Narrow"/>
      <family val="2"/>
      <scheme val="minor"/>
    </font>
    <font>
      <b/>
      <sz val="22"/>
      <color rgb="FFFF0000"/>
      <name val="Aptos Narrow"/>
      <family val="2"/>
      <scheme val="minor"/>
    </font>
    <font>
      <b/>
      <sz val="20"/>
      <color rgb="FFFF0000"/>
      <name val="Aptos Narrow"/>
      <family val="2"/>
      <scheme val="minor"/>
    </font>
    <font>
      <sz val="12"/>
      <color theme="1"/>
      <name val="Aptos Narrow"/>
      <family val="2"/>
      <scheme val="minor"/>
    </font>
    <font>
      <b/>
      <u/>
      <sz val="12"/>
      <color theme="1"/>
      <name val="Aptos Narrow"/>
      <family val="2"/>
      <scheme val="minor"/>
    </font>
    <font>
      <b/>
      <u/>
      <sz val="12"/>
      <name val="Aptos Narrow"/>
      <family val="2"/>
      <scheme val="minor"/>
    </font>
    <font>
      <b/>
      <sz val="12"/>
      <name val="Aptos Narrow"/>
      <family val="2"/>
      <scheme val="minor"/>
    </font>
    <font>
      <sz val="12"/>
      <name val="Aptos Narrow"/>
      <family val="2"/>
      <scheme val="minor"/>
    </font>
    <font>
      <u/>
      <sz val="12"/>
      <color theme="1"/>
      <name val="Aptos Narrow"/>
      <family val="2"/>
      <scheme val="minor"/>
    </font>
    <font>
      <b/>
      <sz val="12"/>
      <color rgb="FFFF0000"/>
      <name val="Aptos Narrow"/>
      <family val="2"/>
      <scheme val="minor"/>
    </font>
    <font>
      <b/>
      <sz val="14"/>
      <color theme="4"/>
      <name val="Arial"/>
      <family val="2"/>
    </font>
    <font>
      <b/>
      <sz val="14"/>
      <name val="Aptos Narrow"/>
      <family val="2"/>
      <scheme val="minor"/>
    </font>
    <font>
      <b/>
      <sz val="24"/>
      <color theme="4"/>
      <name val="Arial"/>
      <family val="2"/>
    </font>
    <font>
      <b/>
      <sz val="24"/>
      <name val="Arial"/>
      <family val="2"/>
    </font>
    <font>
      <b/>
      <i/>
      <sz val="10"/>
      <color theme="1"/>
      <name val="Aptos Narrow"/>
      <family val="2"/>
      <scheme val="minor"/>
    </font>
    <font>
      <b/>
      <sz val="14"/>
      <name val="Tahoma"/>
      <family val="2"/>
    </font>
    <font>
      <sz val="14"/>
      <color theme="1"/>
      <name val="Tahoma"/>
      <family val="2"/>
    </font>
    <font>
      <b/>
      <sz val="14"/>
      <color rgb="FFFF0000"/>
      <name val="Tahoma"/>
      <family val="2"/>
    </font>
    <font>
      <b/>
      <sz val="14"/>
      <color theme="1"/>
      <name val="Tahoma"/>
      <family val="2"/>
    </font>
    <font>
      <sz val="14"/>
      <name val="Tahoma"/>
      <family val="2"/>
    </font>
    <font>
      <b/>
      <sz val="20"/>
      <name val="Aptos Narrow"/>
      <family val="2"/>
      <scheme val="minor"/>
    </font>
    <font>
      <b/>
      <sz val="20"/>
      <color rgb="FF00B050"/>
      <name val="Aptos Narrow"/>
      <family val="2"/>
      <scheme val="minor"/>
    </font>
    <font>
      <b/>
      <i/>
      <sz val="16"/>
      <color theme="1"/>
      <name val="Aptos Narrow"/>
      <family val="2"/>
      <scheme val="minor"/>
    </font>
    <font>
      <b/>
      <i/>
      <sz val="16"/>
      <color rgb="FFFF0000"/>
      <name val="Aptos Narrow"/>
      <family val="2"/>
      <scheme val="minor"/>
    </font>
    <font>
      <b/>
      <i/>
      <sz val="14"/>
      <name val="Aptos Narrow"/>
      <family val="2"/>
      <scheme val="minor"/>
    </font>
    <font>
      <sz val="12"/>
      <color theme="1"/>
      <name val="Tahoma"/>
      <family val="2"/>
    </font>
    <font>
      <sz val="11"/>
      <color theme="9" tint="-0.249977111117893"/>
      <name val="Aptos Narrow"/>
      <family val="2"/>
      <scheme val="minor"/>
    </font>
    <font>
      <sz val="11"/>
      <color theme="9" tint="-0.499984740745262"/>
      <name val="Aptos Narrow"/>
      <family val="2"/>
      <scheme val="minor"/>
    </font>
    <font>
      <sz val="14"/>
      <color theme="9" tint="-0.499984740745262"/>
      <name val="Aptos Narrow"/>
      <family val="2"/>
      <scheme val="minor"/>
    </font>
    <font>
      <sz val="11"/>
      <color theme="8"/>
      <name val="Aptos Narrow"/>
      <family val="2"/>
      <scheme val="minor"/>
    </font>
    <font>
      <sz val="11"/>
      <color rgb="FF00B0F0"/>
      <name val="Aptos Narrow"/>
      <family val="2"/>
      <scheme val="minor"/>
    </font>
    <font>
      <i/>
      <u/>
      <sz val="11"/>
      <name val="Calibri"/>
      <family val="2"/>
    </font>
    <font>
      <sz val="13"/>
      <color rgb="FFFFFFFF"/>
      <name val="Calibri"/>
      <family val="2"/>
    </font>
    <font>
      <b/>
      <sz val="11"/>
      <name val="Aptos Narrow"/>
      <family val="2"/>
      <scheme val="minor"/>
    </font>
    <font>
      <b/>
      <sz val="12"/>
      <color theme="5" tint="-0.499984740745262"/>
      <name val="Aptos Narrow"/>
      <family val="2"/>
      <scheme val="minor"/>
    </font>
    <font>
      <b/>
      <u/>
      <sz val="12"/>
      <color rgb="FFFF0000"/>
      <name val="Aptos Narrow"/>
      <family val="2"/>
      <scheme val="minor"/>
    </font>
  </fonts>
  <fills count="30">
    <fill>
      <patternFill patternType="none"/>
    </fill>
    <fill>
      <patternFill patternType="gray125"/>
    </fill>
    <fill>
      <patternFill patternType="solid">
        <fgColor rgb="FFFFF2CC"/>
      </patternFill>
    </fill>
    <fill>
      <patternFill patternType="solid">
        <fgColor theme="3" tint="0.749992370372631"/>
        <bgColor indexed="64"/>
      </patternFill>
    </fill>
    <fill>
      <patternFill patternType="solid">
        <fgColor rgb="FFFFFF00"/>
        <bgColor indexed="64"/>
      </patternFill>
    </fill>
    <fill>
      <patternFill patternType="solid">
        <fgColor theme="3" tint="0.499984740745262"/>
        <bgColor indexed="64"/>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0000"/>
        <bgColor rgb="FFED1C24"/>
      </patternFill>
    </fill>
    <fill>
      <patternFill patternType="solid">
        <fgColor theme="9" tint="0.79998168889431442"/>
        <bgColor indexed="64"/>
      </patternFill>
    </fill>
    <fill>
      <patternFill patternType="solid">
        <fgColor rgb="FFD9D9D9"/>
        <bgColor rgb="FFDDDDDD"/>
      </patternFill>
    </fill>
    <fill>
      <patternFill patternType="solid">
        <fgColor theme="0" tint="-0.14999847407452621"/>
        <bgColor indexed="64"/>
      </patternFill>
    </fill>
    <fill>
      <patternFill patternType="solid">
        <fgColor rgb="FFF2F2F2"/>
        <bgColor rgb="FFE2F0D9"/>
      </patternFill>
    </fill>
    <fill>
      <patternFill patternType="solid">
        <fgColor rgb="FF000000"/>
        <bgColor rgb="FF003300"/>
      </patternFill>
    </fill>
    <fill>
      <patternFill patternType="solid">
        <fgColor theme="3" tint="0.59999389629810485"/>
        <bgColor indexed="64"/>
      </patternFill>
    </fill>
    <fill>
      <patternFill patternType="solid">
        <fgColor rgb="FFFFFF00"/>
        <bgColor rgb="FFB2B2B2"/>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2"/>
        <bgColor rgb="FFFFE5CA"/>
      </patternFill>
    </fill>
    <fill>
      <patternFill patternType="solid">
        <fgColor theme="7" tint="0.79998168889431442"/>
        <bgColor rgb="FFADB9CA"/>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2"/>
        <bgColor rgb="FFBFBFBF"/>
      </patternFill>
    </fill>
    <fill>
      <patternFill patternType="solid">
        <fgColor theme="2"/>
        <bgColor rgb="FFDDDDDD"/>
      </patternFill>
    </fill>
    <fill>
      <patternFill patternType="solid">
        <fgColor theme="1"/>
        <bgColor indexed="64"/>
      </patternFill>
    </fill>
    <fill>
      <patternFill patternType="solid">
        <fgColor theme="3" tint="0.89999084444715716"/>
        <bgColor indexed="64"/>
      </patternFill>
    </fill>
  </fills>
  <borders count="88">
    <border>
      <left/>
      <right/>
      <top/>
      <bottom/>
      <diagonal/>
    </border>
    <border>
      <left style="medium">
        <color indexed="64"/>
      </left>
      <right/>
      <top/>
      <bottom/>
      <diagonal/>
    </border>
    <border>
      <left style="thin">
        <color rgb="FFB7B7B7"/>
      </left>
      <right style="thin">
        <color rgb="FFB7B7B7"/>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thick">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rgb="FFB7B7B7"/>
      </right>
      <top style="medium">
        <color indexed="64"/>
      </top>
      <bottom style="thin">
        <color indexed="64"/>
      </bottom>
      <diagonal/>
    </border>
    <border>
      <left style="thin">
        <color rgb="FFB7B7B7"/>
      </left>
      <right style="thin">
        <color rgb="FFB7B7B7"/>
      </right>
      <top style="medium">
        <color indexed="64"/>
      </top>
      <bottom style="thin">
        <color indexed="64"/>
      </bottom>
      <diagonal/>
    </border>
    <border>
      <left style="thin">
        <color rgb="FFB7B7B7"/>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top style="medium">
        <color indexed="64"/>
      </top>
      <bottom style="medium">
        <color rgb="FFFF0000"/>
      </bottom>
      <diagonal/>
    </border>
    <border>
      <left/>
      <right/>
      <top style="medium">
        <color indexed="64"/>
      </top>
      <bottom style="medium">
        <color rgb="FFFF0000"/>
      </bottom>
      <diagonal/>
    </border>
    <border>
      <left/>
      <right style="medium">
        <color indexed="64"/>
      </right>
      <top style="medium">
        <color indexed="64"/>
      </top>
      <bottom style="medium">
        <color rgb="FFFF0000"/>
      </bottom>
      <diagonal/>
    </border>
    <border>
      <left style="medium">
        <color indexed="64"/>
      </left>
      <right style="medium">
        <color indexed="64"/>
      </right>
      <top style="medium">
        <color indexed="64"/>
      </top>
      <bottom style="medium">
        <color rgb="FFFF0000"/>
      </bottom>
      <diagonal/>
    </border>
    <border>
      <left/>
      <right style="medium">
        <color rgb="FFFF0000"/>
      </right>
      <top/>
      <bottom style="medium">
        <color rgb="FFFF0000"/>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bottom/>
      <diagonal/>
    </border>
    <border>
      <left style="medium">
        <color rgb="FFFF0000"/>
      </left>
      <right style="thin">
        <color indexed="64"/>
      </right>
      <top style="thin">
        <color indexed="64"/>
      </top>
      <bottom/>
      <diagonal/>
    </border>
    <border>
      <left style="thin">
        <color indexed="64"/>
      </left>
      <right style="medium">
        <color rgb="FFFF0000"/>
      </right>
      <top style="thin">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auto="1"/>
      </right>
      <top style="medium">
        <color rgb="FFFF0000"/>
      </top>
      <bottom style="medium">
        <color rgb="FFFF0000"/>
      </bottom>
      <diagonal/>
    </border>
    <border>
      <left style="thin">
        <color auto="1"/>
      </left>
      <right style="thin">
        <color auto="1"/>
      </right>
      <top style="medium">
        <color rgb="FFFF0000"/>
      </top>
      <bottom style="medium">
        <color rgb="FFFF0000"/>
      </bottom>
      <diagonal/>
    </border>
    <border>
      <left style="thin">
        <color auto="1"/>
      </left>
      <right style="medium">
        <color rgb="FFFF0000"/>
      </right>
      <top style="medium">
        <color rgb="FFFF0000"/>
      </top>
      <bottom style="medium">
        <color rgb="FFFF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6">
    <xf numFmtId="0" fontId="0" fillId="0" borderId="0"/>
    <xf numFmtId="44" fontId="11" fillId="0" borderId="0" applyFont="0" applyFill="0" applyBorder="0" applyAlignment="0" applyProtection="0"/>
    <xf numFmtId="9" fontId="11" fillId="0" borderId="0" applyFont="0" applyFill="0" applyBorder="0" applyAlignment="0" applyProtection="0"/>
    <xf numFmtId="0" fontId="12" fillId="10" borderId="0" applyBorder="0" applyProtection="0"/>
    <xf numFmtId="0" fontId="15" fillId="0" borderId="0"/>
    <xf numFmtId="167" fontId="15" fillId="0" borderId="0" applyBorder="0" applyProtection="0"/>
  </cellStyleXfs>
  <cellXfs count="422">
    <xf numFmtId="0" fontId="0" fillId="0" borderId="0" xfId="0"/>
    <xf numFmtId="0" fontId="0" fillId="0" borderId="2" xfId="0" applyBorder="1" applyAlignment="1">
      <alignment wrapText="1"/>
    </xf>
    <xf numFmtId="164" fontId="0" fillId="0" borderId="2" xfId="0" applyNumberFormat="1" applyBorder="1" applyAlignment="1">
      <alignment wrapText="1"/>
    </xf>
    <xf numFmtId="0" fontId="2" fillId="2" borderId="2" xfId="0" applyFont="1" applyFill="1" applyBorder="1"/>
    <xf numFmtId="0" fontId="0" fillId="3" borderId="5" xfId="0" applyFill="1" applyBorder="1" applyAlignment="1">
      <alignment horizontal="center" vertical="center" wrapText="1"/>
    </xf>
    <xf numFmtId="0" fontId="0" fillId="7" borderId="0" xfId="0" applyFill="1" applyBorder="1"/>
    <xf numFmtId="0" fontId="7" fillId="0" borderId="0" xfId="0" applyFont="1" applyFill="1" applyBorder="1" applyAlignment="1">
      <alignment horizontal="center" vertical="center" wrapText="1"/>
    </xf>
    <xf numFmtId="0" fontId="0" fillId="0" borderId="0" xfId="0" applyFill="1" applyBorder="1"/>
    <xf numFmtId="0" fontId="6" fillId="0" borderId="0" xfId="0" applyFont="1" applyFill="1" applyBorder="1" applyAlignment="1">
      <alignment wrapText="1"/>
    </xf>
    <xf numFmtId="164" fontId="0" fillId="0" borderId="0" xfId="0" applyNumberFormat="1" applyFill="1" applyBorder="1"/>
    <xf numFmtId="166" fontId="0" fillId="0" borderId="0" xfId="0" applyNumberFormat="1" applyFill="1" applyBorder="1"/>
    <xf numFmtId="0" fontId="0" fillId="0" borderId="0" xfId="0" applyFill="1" applyBorder="1"/>
    <xf numFmtId="0" fontId="0" fillId="0" borderId="0" xfId="0" applyAlignment="1">
      <alignment wrapText="1"/>
    </xf>
    <xf numFmtId="0" fontId="0" fillId="9" borderId="5" xfId="0" applyFill="1" applyBorder="1" applyAlignment="1">
      <alignment horizontal="center" vertical="center" wrapText="1"/>
    </xf>
    <xf numFmtId="0" fontId="18" fillId="0" borderId="5" xfId="3" applyFont="1" applyFill="1" applyBorder="1" applyAlignment="1" applyProtection="1">
      <alignment horizontal="center" vertical="center" wrapText="1"/>
      <protection locked="0"/>
    </xf>
    <xf numFmtId="9" fontId="19" fillId="0" borderId="5" xfId="2" applyFont="1" applyFill="1" applyBorder="1" applyAlignment="1" applyProtection="1">
      <alignment horizontal="center" vertical="center" wrapText="1"/>
      <protection locked="0"/>
    </xf>
    <xf numFmtId="0" fontId="0" fillId="0" borderId="0" xfId="0" applyFill="1" applyBorder="1" applyAlignment="1">
      <alignment vertical="center" wrapText="1"/>
    </xf>
    <xf numFmtId="0" fontId="1" fillId="11" borderId="5"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0" fillId="0" borderId="41" xfId="0" applyBorder="1" applyAlignment="1">
      <alignment horizontal="left" vertical="center" wrapText="1"/>
    </xf>
    <xf numFmtId="0" fontId="0" fillId="0" borderId="9" xfId="0" applyBorder="1" applyAlignment="1">
      <alignment horizontal="left" vertical="center" wrapText="1"/>
    </xf>
    <xf numFmtId="9" fontId="0" fillId="0" borderId="9" xfId="2" applyFont="1" applyBorder="1" applyAlignment="1">
      <alignment horizontal="left" vertical="center" wrapText="1"/>
    </xf>
    <xf numFmtId="0" fontId="0" fillId="0" borderId="40" xfId="0" applyBorder="1" applyAlignment="1">
      <alignment vertical="center"/>
    </xf>
    <xf numFmtId="0" fontId="0" fillId="0" borderId="9" xfId="0" applyBorder="1" applyAlignment="1">
      <alignment vertical="center"/>
    </xf>
    <xf numFmtId="9" fontId="0" fillId="0" borderId="41" xfId="0" applyNumberFormat="1" applyBorder="1" applyAlignment="1">
      <alignment horizontal="left" vertical="center" wrapText="1"/>
    </xf>
    <xf numFmtId="0" fontId="0" fillId="0" borderId="42" xfId="0" applyBorder="1" applyAlignment="1">
      <alignment vertical="center"/>
    </xf>
    <xf numFmtId="0" fontId="0" fillId="0" borderId="41" xfId="0" applyBorder="1" applyAlignment="1">
      <alignment vertical="center"/>
    </xf>
    <xf numFmtId="0" fontId="0" fillId="0" borderId="41" xfId="0" applyBorder="1" applyAlignment="1">
      <alignment vertical="center" wrapText="1"/>
    </xf>
    <xf numFmtId="0" fontId="0" fillId="0" borderId="38" xfId="0" applyBorder="1" applyAlignment="1">
      <alignment vertical="center"/>
    </xf>
    <xf numFmtId="0" fontId="0" fillId="0" borderId="0" xfId="0" applyAlignment="1">
      <alignment vertical="center"/>
    </xf>
    <xf numFmtId="0" fontId="0" fillId="0" borderId="27" xfId="0" applyBorder="1" applyAlignment="1">
      <alignment vertical="center"/>
    </xf>
    <xf numFmtId="0" fontId="26" fillId="12" borderId="5" xfId="3" applyFont="1" applyFill="1" applyBorder="1" applyAlignment="1" applyProtection="1">
      <alignment horizontal="center" vertical="center" wrapText="1"/>
    </xf>
    <xf numFmtId="9" fontId="27" fillId="13" borderId="5" xfId="2" applyFont="1" applyFill="1" applyBorder="1" applyAlignment="1" applyProtection="1">
      <alignment horizontal="center" vertical="center" wrapText="1"/>
    </xf>
    <xf numFmtId="0" fontId="39" fillId="0" borderId="0" xfId="0" applyFont="1" applyAlignment="1">
      <alignment horizontal="center" vertical="center"/>
    </xf>
    <xf numFmtId="0" fontId="41" fillId="0" borderId="0" xfId="0" applyFont="1" applyAlignment="1">
      <alignment horizontal="center" vertical="center"/>
    </xf>
    <xf numFmtId="0" fontId="0" fillId="7" borderId="0" xfId="0" applyFill="1"/>
    <xf numFmtId="0" fontId="21" fillId="0" borderId="0" xfId="0" applyFont="1" applyAlignment="1">
      <alignment vertical="center" wrapText="1"/>
    </xf>
    <xf numFmtId="0" fontId="23" fillId="0" borderId="0" xfId="0" applyFont="1" applyAlignment="1">
      <alignment horizontal="center" vertical="center" wrapText="1"/>
    </xf>
    <xf numFmtId="0" fontId="40" fillId="0" borderId="0" xfId="0" applyFont="1" applyFill="1" applyBorder="1" applyAlignment="1">
      <alignment vertical="center"/>
    </xf>
    <xf numFmtId="0" fontId="0" fillId="0" borderId="0" xfId="0" applyFill="1" applyBorder="1" applyAlignment="1" applyProtection="1">
      <alignment horizontal="left" vertical="center" wrapText="1"/>
      <protection locked="0"/>
    </xf>
    <xf numFmtId="0" fontId="0" fillId="0" borderId="0" xfId="1" applyNumberFormat="1" applyFont="1" applyFill="1" applyBorder="1" applyAlignment="1" applyProtection="1">
      <alignment horizontal="left" vertical="center" wrapText="1"/>
      <protection locked="0"/>
    </xf>
    <xf numFmtId="0" fontId="4" fillId="0" borderId="0" xfId="0" applyFont="1" applyFill="1" applyBorder="1" applyAlignment="1">
      <alignment horizontal="left" vertical="top"/>
    </xf>
    <xf numFmtId="0" fontId="0" fillId="0" borderId="0" xfId="0" applyFill="1" applyBorder="1" applyAlignment="1" applyProtection="1">
      <alignment horizontal="center" vertical="top" wrapText="1"/>
      <protection locked="0"/>
    </xf>
    <xf numFmtId="0" fontId="0" fillId="7" borderId="0" xfId="0" applyFill="1" applyBorder="1" applyAlignment="1">
      <alignment horizontal="center" vertical="center" wrapText="1"/>
    </xf>
    <xf numFmtId="49" fontId="0" fillId="7" borderId="0" xfId="0" applyNumberFormat="1" applyFill="1" applyBorder="1"/>
    <xf numFmtId="14" fontId="0" fillId="7" borderId="0" xfId="0" applyNumberFormat="1" applyFill="1" applyBorder="1"/>
    <xf numFmtId="0" fontId="1" fillId="7" borderId="0" xfId="0" applyFont="1" applyFill="1" applyBorder="1" applyAlignment="1"/>
    <xf numFmtId="0" fontId="0" fillId="7" borderId="0" xfId="0" applyFill="1" applyAlignment="1">
      <alignment horizontal="center" wrapText="1"/>
    </xf>
    <xf numFmtId="0" fontId="16" fillId="21" borderId="27" xfId="3" applyFont="1" applyFill="1" applyBorder="1" applyAlignment="1" applyProtection="1">
      <alignment horizontal="center" vertical="center" wrapText="1"/>
    </xf>
    <xf numFmtId="0" fontId="17" fillId="6" borderId="27"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0" fillId="9" borderId="5" xfId="0" applyFill="1" applyBorder="1" applyAlignment="1">
      <alignment wrapText="1"/>
    </xf>
    <xf numFmtId="4" fontId="0" fillId="9" borderId="5" xfId="0" applyNumberFormat="1" applyFont="1" applyFill="1" applyBorder="1" applyAlignment="1">
      <alignment wrapText="1"/>
    </xf>
    <xf numFmtId="165" fontId="1" fillId="9" borderId="5" xfId="0" applyNumberFormat="1" applyFont="1" applyFill="1" applyBorder="1" applyAlignment="1">
      <alignment wrapText="1"/>
    </xf>
    <xf numFmtId="4" fontId="1" fillId="9" borderId="5" xfId="0" applyNumberFormat="1" applyFont="1" applyFill="1" applyBorder="1" applyAlignment="1">
      <alignment wrapText="1"/>
    </xf>
    <xf numFmtId="165" fontId="1" fillId="9" borderId="5" xfId="0" applyNumberFormat="1" applyFont="1" applyFill="1" applyBorder="1"/>
    <xf numFmtId="0" fontId="0" fillId="9" borderId="9" xfId="0" applyFill="1" applyBorder="1" applyAlignment="1">
      <alignment wrapText="1"/>
    </xf>
    <xf numFmtId="4" fontId="0" fillId="9" borderId="9" xfId="0" applyNumberFormat="1" applyFont="1" applyFill="1" applyBorder="1" applyAlignment="1">
      <alignment wrapText="1"/>
    </xf>
    <xf numFmtId="165" fontId="1" fillId="9" borderId="9" xfId="0" applyNumberFormat="1" applyFont="1" applyFill="1" applyBorder="1" applyAlignment="1">
      <alignment wrapText="1"/>
    </xf>
    <xf numFmtId="4" fontId="1" fillId="9" borderId="9" xfId="0" applyNumberFormat="1" applyFont="1" applyFill="1" applyBorder="1" applyAlignment="1">
      <alignment wrapText="1"/>
    </xf>
    <xf numFmtId="165" fontId="1" fillId="9" borderId="9" xfId="0" applyNumberFormat="1" applyFont="1" applyFill="1" applyBorder="1"/>
    <xf numFmtId="0" fontId="4" fillId="9" borderId="5" xfId="0" applyFont="1" applyFill="1" applyBorder="1" applyAlignment="1">
      <alignment horizontal="center" vertical="center" wrapText="1"/>
    </xf>
    <xf numFmtId="0" fontId="4" fillId="9" borderId="5" xfId="0" applyFont="1" applyFill="1" applyBorder="1" applyAlignment="1">
      <alignment wrapText="1"/>
    </xf>
    <xf numFmtId="4" fontId="4" fillId="9" borderId="5" xfId="0" applyNumberFormat="1" applyFont="1" applyFill="1" applyBorder="1" applyAlignment="1">
      <alignment horizontal="center"/>
    </xf>
    <xf numFmtId="0" fontId="32" fillId="0" borderId="5" xfId="0" applyFont="1" applyBorder="1" applyAlignment="1">
      <alignment horizontal="center"/>
    </xf>
    <xf numFmtId="0" fontId="32" fillId="0" borderId="5" xfId="0" applyFont="1" applyBorder="1"/>
    <xf numFmtId="2" fontId="32" fillId="0" borderId="5" xfId="0" applyNumberFormat="1" applyFont="1" applyBorder="1"/>
    <xf numFmtId="2" fontId="32" fillId="0" borderId="7" xfId="0" applyNumberFormat="1" applyFont="1" applyBorder="1"/>
    <xf numFmtId="2" fontId="3" fillId="7" borderId="5" xfId="0" applyNumberFormat="1" applyFont="1" applyFill="1" applyBorder="1"/>
    <xf numFmtId="0" fontId="32" fillId="0" borderId="9" xfId="0" applyFont="1" applyBorder="1" applyAlignment="1">
      <alignment horizontal="center"/>
    </xf>
    <xf numFmtId="0" fontId="32" fillId="0" borderId="9" xfId="0" applyFont="1" applyBorder="1"/>
    <xf numFmtId="2" fontId="32" fillId="0" borderId="0" xfId="0" applyNumberFormat="1" applyFont="1" applyBorder="1"/>
    <xf numFmtId="2" fontId="3" fillId="7" borderId="9" xfId="0" applyNumberFormat="1" applyFont="1" applyFill="1" applyBorder="1"/>
    <xf numFmtId="167" fontId="1" fillId="7" borderId="5" xfId="5" applyFont="1" applyFill="1" applyBorder="1" applyAlignment="1" applyProtection="1">
      <alignment horizontal="center" vertical="center" wrapText="1"/>
      <protection locked="0"/>
    </xf>
    <xf numFmtId="165" fontId="3" fillId="7" borderId="8" xfId="0" applyNumberFormat="1" applyFont="1" applyFill="1" applyBorder="1" applyAlignment="1">
      <alignment horizontal="right" vertical="center"/>
    </xf>
    <xf numFmtId="165" fontId="3" fillId="7" borderId="40" xfId="0" applyNumberFormat="1" applyFont="1" applyFill="1" applyBorder="1" applyAlignment="1">
      <alignment horizontal="right" vertical="center"/>
    </xf>
    <xf numFmtId="0" fontId="2" fillId="9" borderId="54" xfId="0" applyFont="1" applyFill="1" applyBorder="1" applyAlignment="1">
      <alignment wrapText="1"/>
    </xf>
    <xf numFmtId="0" fontId="2" fillId="9" borderId="55" xfId="0" applyFont="1" applyFill="1" applyBorder="1" applyAlignment="1">
      <alignment wrapText="1"/>
    </xf>
    <xf numFmtId="165" fontId="2" fillId="9" borderId="55" xfId="0" applyNumberFormat="1" applyFont="1" applyFill="1" applyBorder="1" applyAlignment="1">
      <alignment wrapText="1"/>
    </xf>
    <xf numFmtId="0" fontId="2" fillId="9" borderId="56" xfId="0" applyFont="1" applyFill="1" applyBorder="1" applyAlignment="1">
      <alignment wrapText="1"/>
    </xf>
    <xf numFmtId="165" fontId="3" fillId="9" borderId="57" xfId="0" applyNumberFormat="1" applyFont="1" applyFill="1" applyBorder="1" applyAlignment="1">
      <alignment horizontal="right" vertical="center"/>
    </xf>
    <xf numFmtId="44" fontId="0" fillId="0" borderId="5" xfId="1" applyFont="1" applyFill="1" applyBorder="1" applyProtection="1">
      <protection locked="0"/>
    </xf>
    <xf numFmtId="0" fontId="0" fillId="0" borderId="5" xfId="0" applyFill="1" applyBorder="1" applyProtection="1">
      <protection locked="0"/>
    </xf>
    <xf numFmtId="0" fontId="45" fillId="0" borderId="5" xfId="0" applyFont="1" applyFill="1" applyBorder="1" applyAlignment="1" applyProtection="1">
      <protection locked="0"/>
    </xf>
    <xf numFmtId="0" fontId="1" fillId="0" borderId="5" xfId="0" applyFont="1" applyFill="1" applyBorder="1" applyAlignment="1" applyProtection="1">
      <alignment horizontal="center" vertical="center"/>
      <protection locked="0"/>
    </xf>
    <xf numFmtId="0" fontId="45" fillId="0" borderId="5" xfId="0" applyFont="1" applyFill="1" applyBorder="1" applyAlignment="1" applyProtection="1">
      <alignment horizontal="center"/>
      <protection locked="0"/>
    </xf>
    <xf numFmtId="0" fontId="0" fillId="0" borderId="5" xfId="0" applyFill="1" applyBorder="1" applyAlignment="1" applyProtection="1">
      <protection locked="0"/>
    </xf>
    <xf numFmtId="0" fontId="0" fillId="0" borderId="5" xfId="0" applyFill="1" applyBorder="1" applyAlignment="1" applyProtection="1">
      <alignment horizontal="center" vertical="center"/>
      <protection locked="0"/>
    </xf>
    <xf numFmtId="0" fontId="0" fillId="0" borderId="5" xfId="0" applyFill="1" applyBorder="1" applyAlignment="1" applyProtection="1">
      <alignment horizontal="center"/>
      <protection locked="0"/>
    </xf>
    <xf numFmtId="0" fontId="45" fillId="0" borderId="5" xfId="0" applyFont="1" applyFill="1" applyBorder="1" applyAlignment="1" applyProtection="1">
      <alignment horizontal="center" wrapText="1"/>
      <protection locked="0"/>
    </xf>
    <xf numFmtId="0" fontId="45" fillId="0" borderId="5" xfId="0" applyFont="1" applyFill="1" applyBorder="1" applyAlignment="1" applyProtection="1">
      <alignment wrapText="1"/>
      <protection locked="0"/>
    </xf>
    <xf numFmtId="44" fontId="45" fillId="0" borderId="5" xfId="1" applyFont="1" applyFill="1" applyBorder="1" applyAlignment="1" applyProtection="1">
      <alignment horizontal="center" wrapText="1"/>
      <protection locked="0"/>
    </xf>
    <xf numFmtId="44" fontId="0" fillId="0" borderId="27" xfId="1" applyFont="1" applyFill="1" applyBorder="1" applyProtection="1">
      <protection locked="0"/>
    </xf>
    <xf numFmtId="0" fontId="0" fillId="0" borderId="27" xfId="0" applyFill="1" applyBorder="1" applyProtection="1">
      <protection locked="0"/>
    </xf>
    <xf numFmtId="0" fontId="45" fillId="0" borderId="27" xfId="0" applyFont="1" applyFill="1" applyBorder="1" applyAlignment="1" applyProtection="1">
      <protection locked="0"/>
    </xf>
    <xf numFmtId="0" fontId="0" fillId="0" borderId="27" xfId="0" applyFill="1" applyBorder="1" applyAlignment="1" applyProtection="1">
      <protection locked="0"/>
    </xf>
    <xf numFmtId="0" fontId="0" fillId="0" borderId="27" xfId="0" applyFill="1" applyBorder="1" applyAlignment="1" applyProtection="1">
      <alignment horizontal="center" vertical="center"/>
      <protection locked="0"/>
    </xf>
    <xf numFmtId="0" fontId="0" fillId="0" borderId="9" xfId="0" applyFill="1" applyBorder="1" applyProtection="1">
      <protection locked="0"/>
    </xf>
    <xf numFmtId="44" fontId="1" fillId="7" borderId="47" xfId="1" applyFont="1" applyFill="1" applyBorder="1" applyProtection="1"/>
    <xf numFmtId="44" fontId="1" fillId="7" borderId="14" xfId="1" applyFont="1" applyFill="1" applyBorder="1" applyProtection="1"/>
    <xf numFmtId="0" fontId="45" fillId="19" borderId="26" xfId="0" applyFont="1" applyFill="1" applyBorder="1" applyAlignment="1" applyProtection="1">
      <alignment vertical="top"/>
      <protection locked="0"/>
    </xf>
    <xf numFmtId="44" fontId="47" fillId="24" borderId="36" xfId="1" applyFont="1" applyFill="1" applyBorder="1" applyAlignment="1" applyProtection="1">
      <alignment horizontal="left"/>
    </xf>
    <xf numFmtId="44" fontId="1" fillId="9" borderId="36" xfId="1" applyFont="1" applyFill="1" applyBorder="1" applyProtection="1"/>
    <xf numFmtId="0" fontId="51" fillId="4" borderId="38" xfId="0" applyFont="1" applyFill="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44" fontId="32" fillId="0" borderId="27" xfId="1" applyFont="1" applyFill="1" applyBorder="1" applyAlignment="1" applyProtection="1">
      <alignment horizontal="right"/>
      <protection locked="0"/>
    </xf>
    <xf numFmtId="0" fontId="32" fillId="0" borderId="27" xfId="0" applyFont="1" applyFill="1" applyBorder="1" applyAlignment="1" applyProtection="1">
      <alignment horizontal="right"/>
      <protection locked="0"/>
    </xf>
    <xf numFmtId="44" fontId="3" fillId="7" borderId="47" xfId="1" applyFont="1" applyFill="1" applyBorder="1" applyProtection="1"/>
    <xf numFmtId="44" fontId="32" fillId="0" borderId="5" xfId="1" applyFont="1" applyFill="1" applyBorder="1" applyAlignment="1" applyProtection="1">
      <alignment horizontal="right"/>
      <protection locked="0"/>
    </xf>
    <xf numFmtId="0" fontId="32" fillId="0" borderId="5" xfId="0" applyFont="1" applyFill="1" applyBorder="1" applyAlignment="1" applyProtection="1">
      <alignment horizontal="right"/>
      <protection locked="0"/>
    </xf>
    <xf numFmtId="44" fontId="3" fillId="7" borderId="14" xfId="1" applyFont="1" applyFill="1" applyBorder="1" applyProtection="1"/>
    <xf numFmtId="44" fontId="32" fillId="0" borderId="27" xfId="1" applyFont="1" applyFill="1" applyBorder="1" applyProtection="1">
      <protection locked="0"/>
    </xf>
    <xf numFmtId="0" fontId="32" fillId="0" borderId="27" xfId="0" applyFont="1" applyFill="1" applyBorder="1" applyProtection="1">
      <protection locked="0"/>
    </xf>
    <xf numFmtId="44" fontId="32" fillId="0" borderId="5" xfId="1" applyFont="1" applyFill="1" applyBorder="1" applyProtection="1">
      <protection locked="0"/>
    </xf>
    <xf numFmtId="0" fontId="32" fillId="0" borderId="5" xfId="0" applyFont="1" applyFill="1" applyBorder="1" applyProtection="1">
      <protection locked="0"/>
    </xf>
    <xf numFmtId="44" fontId="54" fillId="0" borderId="5" xfId="1" applyFont="1" applyFill="1" applyBorder="1" applyAlignment="1" applyProtection="1">
      <alignment horizontal="center" wrapText="1"/>
      <protection locked="0"/>
    </xf>
    <xf numFmtId="0" fontId="54" fillId="0" borderId="5" xfId="0" applyFont="1" applyFill="1" applyBorder="1" applyAlignment="1" applyProtection="1">
      <alignment horizontal="center" wrapText="1"/>
      <protection locked="0"/>
    </xf>
    <xf numFmtId="0" fontId="32" fillId="0" borderId="9" xfId="0" applyFont="1" applyFill="1" applyBorder="1" applyProtection="1">
      <protection locked="0"/>
    </xf>
    <xf numFmtId="0" fontId="0" fillId="13" borderId="5" xfId="1" applyNumberFormat="1" applyFont="1" applyFill="1" applyBorder="1" applyAlignment="1" applyProtection="1">
      <alignment horizontal="left" vertical="center" wrapText="1"/>
      <protection locked="0"/>
    </xf>
    <xf numFmtId="0" fontId="0" fillId="13" borderId="5" xfId="0" applyFill="1" applyBorder="1" applyAlignment="1" applyProtection="1">
      <alignment horizontal="left" vertical="center" wrapText="1"/>
      <protection locked="0"/>
    </xf>
    <xf numFmtId="0" fontId="40" fillId="13" borderId="26" xfId="0" applyFont="1" applyFill="1" applyBorder="1" applyAlignment="1">
      <alignment vertical="center"/>
    </xf>
    <xf numFmtId="0" fontId="3" fillId="6" borderId="6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4" xfId="0" applyFont="1" applyFill="1" applyBorder="1" applyAlignment="1">
      <alignment horizontal="center" vertical="center" wrapText="1"/>
    </xf>
    <xf numFmtId="0" fontId="3" fillId="6" borderId="65" xfId="0" applyFont="1" applyFill="1" applyBorder="1" applyAlignment="1">
      <alignment horizontal="center" vertical="center" wrapText="1"/>
    </xf>
    <xf numFmtId="0" fontId="32" fillId="7" borderId="66" xfId="0" applyFont="1" applyFill="1" applyBorder="1"/>
    <xf numFmtId="0" fontId="3" fillId="6" borderId="67" xfId="0" applyFont="1" applyFill="1" applyBorder="1" applyAlignment="1">
      <alignment vertical="center" wrapText="1"/>
    </xf>
    <xf numFmtId="0" fontId="3" fillId="9" borderId="68" xfId="0" applyFont="1" applyFill="1" applyBorder="1" applyAlignment="1"/>
    <xf numFmtId="0" fontId="3" fillId="9" borderId="69" xfId="0" applyFont="1" applyFill="1" applyBorder="1" applyAlignment="1"/>
    <xf numFmtId="0" fontId="3" fillId="9" borderId="70" xfId="0" applyFont="1" applyFill="1" applyBorder="1" applyAlignment="1"/>
    <xf numFmtId="165" fontId="3" fillId="9" borderId="71" xfId="0" applyNumberFormat="1" applyFont="1" applyFill="1" applyBorder="1" applyAlignment="1">
      <alignment horizontal="right" vertical="center"/>
    </xf>
    <xf numFmtId="0" fontId="3" fillId="9" borderId="72" xfId="0" applyFont="1" applyFill="1" applyBorder="1" applyAlignment="1">
      <alignment vertical="center" wrapText="1"/>
    </xf>
    <xf numFmtId="0" fontId="6" fillId="21" borderId="61" xfId="3" applyFont="1" applyFill="1" applyBorder="1" applyAlignment="1" applyProtection="1">
      <alignment horizontal="center" vertical="center" wrapText="1"/>
    </xf>
    <xf numFmtId="0" fontId="6" fillId="21" borderId="63" xfId="3" applyFont="1" applyFill="1" applyBorder="1" applyAlignment="1" applyProtection="1">
      <alignment horizontal="center" vertical="center" wrapText="1"/>
    </xf>
    <xf numFmtId="0" fontId="25" fillId="12" borderId="66" xfId="3" applyFont="1" applyFill="1" applyBorder="1" applyAlignment="1" applyProtection="1">
      <alignment horizontal="center" vertical="center"/>
    </xf>
    <xf numFmtId="0" fontId="15" fillId="14" borderId="66" xfId="3" applyFont="1" applyFill="1" applyBorder="1" applyAlignment="1" applyProtection="1">
      <alignment horizontal="center" vertical="center"/>
    </xf>
    <xf numFmtId="0" fontId="43" fillId="7" borderId="0" xfId="0" applyFont="1" applyFill="1" applyBorder="1" applyAlignment="1" applyProtection="1">
      <alignment horizontal="center" vertical="center"/>
      <protection locked="0"/>
    </xf>
    <xf numFmtId="165" fontId="0" fillId="7" borderId="5" xfId="0" applyNumberFormat="1" applyFill="1" applyBorder="1"/>
    <xf numFmtId="165" fontId="0" fillId="7" borderId="9" xfId="0" applyNumberFormat="1" applyFill="1" applyBorder="1"/>
    <xf numFmtId="0" fontId="0" fillId="7" borderId="8" xfId="0" applyFill="1" applyBorder="1" applyAlignment="1"/>
    <xf numFmtId="0" fontId="0" fillId="7" borderId="7" xfId="0" applyFill="1" applyBorder="1" applyAlignment="1"/>
    <xf numFmtId="0" fontId="0" fillId="7" borderId="20" xfId="0" applyFill="1" applyBorder="1" applyAlignment="1"/>
    <xf numFmtId="0" fontId="0" fillId="7" borderId="21" xfId="0" applyFill="1" applyBorder="1" applyAlignment="1"/>
    <xf numFmtId="0" fontId="0" fillId="0" borderId="0" xfId="0" applyProtection="1">
      <protection locked="0"/>
    </xf>
    <xf numFmtId="0" fontId="57" fillId="25" borderId="0" xfId="0" applyFont="1" applyFill="1" applyBorder="1" applyAlignment="1" applyProtection="1">
      <alignment vertical="top" wrapText="1"/>
      <protection locked="0"/>
    </xf>
    <xf numFmtId="0" fontId="0" fillId="7" borderId="0" xfId="0" applyFill="1" applyBorder="1" applyAlignment="1" applyProtection="1">
      <alignment vertical="top"/>
      <protection locked="0"/>
    </xf>
    <xf numFmtId="0" fontId="9" fillId="7" borderId="0" xfId="0" applyFont="1" applyFill="1" applyProtection="1">
      <protection locked="0"/>
    </xf>
    <xf numFmtId="0" fontId="0" fillId="7" borderId="0" xfId="0" applyFill="1" applyProtection="1">
      <protection locked="0"/>
    </xf>
    <xf numFmtId="0" fontId="4" fillId="23" borderId="58" xfId="0" applyFont="1" applyFill="1" applyBorder="1" applyAlignment="1" applyProtection="1">
      <alignment horizontal="center" vertical="center"/>
      <protection locked="0"/>
    </xf>
    <xf numFmtId="0" fontId="4" fillId="23" borderId="59" xfId="0" applyFont="1" applyFill="1" applyBorder="1" applyAlignment="1" applyProtection="1">
      <alignment horizontal="center" vertical="center"/>
      <protection locked="0"/>
    </xf>
    <xf numFmtId="0" fontId="4" fillId="23" borderId="59" xfId="0" applyFont="1" applyFill="1" applyBorder="1" applyAlignment="1" applyProtection="1">
      <alignment horizontal="center" vertical="center" wrapText="1"/>
      <protection locked="0"/>
    </xf>
    <xf numFmtId="0" fontId="4" fillId="23" borderId="53" xfId="0" applyFont="1" applyFill="1" applyBorder="1" applyAlignment="1" applyProtection="1">
      <alignment horizontal="center" vertical="center"/>
      <protection locked="0"/>
    </xf>
    <xf numFmtId="0" fontId="1" fillId="0" borderId="27" xfId="0" applyFont="1" applyFill="1" applyBorder="1" applyAlignment="1" applyProtection="1">
      <alignment horizontal="center" vertical="center"/>
      <protection locked="0"/>
    </xf>
    <xf numFmtId="0" fontId="45" fillId="19" borderId="26" xfId="0" applyFont="1" applyFill="1" applyBorder="1" applyProtection="1">
      <protection locked="0"/>
    </xf>
    <xf numFmtId="0" fontId="45" fillId="19" borderId="5" xfId="0" applyFont="1" applyFill="1" applyBorder="1" applyProtection="1">
      <protection locked="0"/>
    </xf>
    <xf numFmtId="0" fontId="46" fillId="19" borderId="26" xfId="0" applyFont="1" applyFill="1" applyBorder="1" applyAlignment="1" applyProtection="1">
      <protection locked="0"/>
    </xf>
    <xf numFmtId="0" fontId="45" fillId="19" borderId="5" xfId="0" applyFont="1" applyFill="1" applyBorder="1" applyAlignment="1" applyProtection="1">
      <protection locked="0"/>
    </xf>
    <xf numFmtId="0" fontId="44" fillId="23" borderId="19" xfId="0" applyFont="1" applyFill="1" applyBorder="1" applyAlignment="1" applyProtection="1">
      <alignment horizontal="center" vertical="center" wrapText="1"/>
      <protection locked="0"/>
    </xf>
    <xf numFmtId="0" fontId="44" fillId="23" borderId="19" xfId="0" applyFont="1" applyFill="1" applyBorder="1" applyAlignment="1" applyProtection="1">
      <alignment vertical="center" wrapText="1"/>
      <protection locked="0"/>
    </xf>
    <xf numFmtId="0" fontId="4" fillId="23" borderId="19" xfId="0" applyFont="1" applyFill="1" applyBorder="1" applyAlignment="1" applyProtection="1">
      <alignment horizontal="center" vertical="center"/>
      <protection locked="0"/>
    </xf>
    <xf numFmtId="0" fontId="45" fillId="0" borderId="26" xfId="0" applyFont="1" applyFill="1" applyBorder="1" applyAlignment="1" applyProtection="1">
      <alignment horizontal="left"/>
      <protection locked="0"/>
    </xf>
    <xf numFmtId="0" fontId="45" fillId="0" borderId="5" xfId="0" applyFont="1" applyFill="1" applyBorder="1" applyAlignment="1" applyProtection="1">
      <alignment horizontal="left"/>
      <protection locked="0"/>
    </xf>
    <xf numFmtId="0" fontId="47" fillId="0" borderId="26" xfId="0" applyFont="1" applyFill="1" applyBorder="1" applyAlignment="1" applyProtection="1">
      <alignment horizontal="left"/>
      <protection locked="0"/>
    </xf>
    <xf numFmtId="0" fontId="1" fillId="0" borderId="9" xfId="0" applyFont="1" applyFill="1" applyBorder="1" applyAlignment="1" applyProtection="1">
      <alignment horizontal="center" vertical="center"/>
      <protection locked="0"/>
    </xf>
    <xf numFmtId="0" fontId="22" fillId="7" borderId="10" xfId="0" applyFont="1" applyFill="1" applyBorder="1" applyAlignment="1" applyProtection="1">
      <alignment vertical="center" wrapText="1"/>
      <protection locked="0"/>
    </xf>
    <xf numFmtId="0" fontId="22" fillId="7" borderId="11" xfId="0" applyFont="1" applyFill="1" applyBorder="1" applyProtection="1">
      <protection locked="0"/>
    </xf>
    <xf numFmtId="0" fontId="0" fillId="7" borderId="29" xfId="0" applyFill="1" applyBorder="1" applyProtection="1">
      <protection locked="0"/>
    </xf>
    <xf numFmtId="0" fontId="55" fillId="25" borderId="0" xfId="0" applyFont="1" applyFill="1" applyAlignment="1" applyProtection="1">
      <alignment vertical="center" wrapText="1"/>
      <protection locked="0"/>
    </xf>
    <xf numFmtId="0" fontId="22" fillId="7" borderId="0" xfId="0" applyFont="1" applyFill="1" applyBorder="1" applyProtection="1">
      <protection locked="0"/>
    </xf>
    <xf numFmtId="0" fontId="0" fillId="7" borderId="0" xfId="0" applyFill="1" applyBorder="1" applyProtection="1">
      <protection locked="0"/>
    </xf>
    <xf numFmtId="0" fontId="0" fillId="7" borderId="1" xfId="0" applyFill="1" applyBorder="1" applyProtection="1">
      <protection locked="0"/>
    </xf>
    <xf numFmtId="0" fontId="0" fillId="7" borderId="30" xfId="0" applyFill="1" applyBorder="1" applyProtection="1">
      <protection locked="0"/>
    </xf>
    <xf numFmtId="0" fontId="22" fillId="7" borderId="1" xfId="0" applyFont="1" applyFill="1" applyBorder="1" applyAlignment="1" applyProtection="1">
      <alignment vertical="center" wrapText="1"/>
      <protection locked="0"/>
    </xf>
    <xf numFmtId="0" fontId="0" fillId="7" borderId="15" xfId="0" applyFill="1" applyBorder="1" applyProtection="1">
      <protection locked="0"/>
    </xf>
    <xf numFmtId="0" fontId="0" fillId="7" borderId="16" xfId="0" applyFill="1" applyBorder="1" applyProtection="1">
      <protection locked="0"/>
    </xf>
    <xf numFmtId="0" fontId="0" fillId="7" borderId="31" xfId="0" applyFill="1" applyBorder="1" applyProtection="1">
      <protection locked="0"/>
    </xf>
    <xf numFmtId="0" fontId="0" fillId="0" borderId="0" xfId="0" applyAlignment="1" applyProtection="1">
      <alignment vertical="center"/>
      <protection locked="0"/>
    </xf>
    <xf numFmtId="44" fontId="47" fillId="9" borderId="36" xfId="0" applyNumberFormat="1" applyFont="1" applyFill="1" applyBorder="1" applyProtection="1"/>
    <xf numFmtId="44" fontId="47" fillId="9" borderId="14" xfId="0" applyNumberFormat="1" applyFont="1" applyFill="1" applyBorder="1" applyProtection="1"/>
    <xf numFmtId="44" fontId="47" fillId="8" borderId="46" xfId="0" applyNumberFormat="1" applyFont="1" applyFill="1" applyBorder="1" applyProtection="1"/>
    <xf numFmtId="0" fontId="0" fillId="7" borderId="0" xfId="0" applyFill="1" applyBorder="1" applyAlignment="1" applyProtection="1">
      <alignment vertical="top" wrapText="1"/>
      <protection locked="0"/>
    </xf>
    <xf numFmtId="0" fontId="0" fillId="7" borderId="5" xfId="0" applyFill="1" applyBorder="1" applyAlignment="1">
      <alignment horizontal="center" vertical="center" wrapText="1"/>
    </xf>
    <xf numFmtId="0" fontId="2" fillId="2" borderId="2" xfId="0" applyFont="1" applyFill="1" applyBorder="1" applyAlignment="1">
      <alignment vertical="top"/>
    </xf>
    <xf numFmtId="0" fontId="31" fillId="0" borderId="0" xfId="0" applyFont="1" applyAlignment="1"/>
    <xf numFmtId="0" fontId="32" fillId="24" borderId="5" xfId="0" applyFont="1" applyFill="1" applyBorder="1" applyProtection="1"/>
    <xf numFmtId="0" fontId="3" fillId="24" borderId="34" xfId="0" applyFont="1" applyFill="1" applyBorder="1" applyAlignment="1" applyProtection="1">
      <alignment horizontal="center" vertical="center" wrapText="1"/>
      <protection locked="0"/>
    </xf>
    <xf numFmtId="0" fontId="3" fillId="24" borderId="12" xfId="0" applyFont="1" applyFill="1" applyBorder="1" applyAlignment="1" applyProtection="1">
      <alignment horizontal="center" vertical="center" wrapText="1"/>
      <protection locked="0"/>
    </xf>
    <xf numFmtId="0" fontId="38" fillId="24" borderId="12" xfId="0" applyFont="1" applyFill="1" applyBorder="1" applyAlignment="1" applyProtection="1">
      <alignment horizontal="center" vertical="center" wrapText="1"/>
      <protection locked="0"/>
    </xf>
    <xf numFmtId="0" fontId="32" fillId="24" borderId="17" xfId="0" applyFont="1" applyFill="1" applyBorder="1" applyProtection="1"/>
    <xf numFmtId="0" fontId="1" fillId="24" borderId="12" xfId="0" applyFont="1" applyFill="1" applyBorder="1" applyAlignment="1" applyProtection="1">
      <alignment horizontal="center" vertical="center" wrapText="1"/>
      <protection locked="0"/>
    </xf>
    <xf numFmtId="0" fontId="1" fillId="24" borderId="13" xfId="0" applyFont="1" applyFill="1" applyBorder="1" applyAlignment="1" applyProtection="1">
      <alignment horizontal="center" vertical="center" wrapText="1"/>
      <protection locked="0"/>
    </xf>
    <xf numFmtId="0" fontId="32" fillId="24" borderId="5" xfId="0" applyFont="1" applyFill="1" applyBorder="1" applyAlignment="1" applyProtection="1">
      <alignment horizontal="center" vertical="center"/>
    </xf>
    <xf numFmtId="0" fontId="32" fillId="24" borderId="17" xfId="0" applyFont="1" applyFill="1" applyBorder="1" applyAlignment="1" applyProtection="1">
      <alignment horizontal="center" vertical="center"/>
    </xf>
    <xf numFmtId="0" fontId="3" fillId="9" borderId="26" xfId="0" applyFont="1" applyFill="1" applyBorder="1" applyAlignment="1" applyProtection="1">
      <alignment horizontal="left" vertical="center" wrapText="1"/>
    </xf>
    <xf numFmtId="4" fontId="3" fillId="24" borderId="5" xfId="0" applyNumberFormat="1" applyFont="1" applyFill="1" applyBorder="1" applyAlignment="1" applyProtection="1">
      <alignment horizontal="center" vertical="center"/>
    </xf>
    <xf numFmtId="2" fontId="3" fillId="24" borderId="5" xfId="0" applyNumberFormat="1" applyFont="1" applyFill="1" applyBorder="1" applyAlignment="1" applyProtection="1">
      <alignment horizontal="center" vertical="center"/>
    </xf>
    <xf numFmtId="2" fontId="1" fillId="24" borderId="5" xfId="0" applyNumberFormat="1" applyFont="1" applyFill="1" applyBorder="1" applyAlignment="1" applyProtection="1">
      <alignment horizontal="center" vertical="center"/>
    </xf>
    <xf numFmtId="2" fontId="1" fillId="24" borderId="14" xfId="0" applyNumberFormat="1" applyFont="1" applyFill="1" applyBorder="1" applyAlignment="1" applyProtection="1">
      <alignment horizontal="center" vertical="center"/>
    </xf>
    <xf numFmtId="0" fontId="3" fillId="9" borderId="43" xfId="0" applyFont="1" applyFill="1" applyBorder="1" applyAlignment="1" applyProtection="1">
      <alignment horizontal="left" vertical="center" wrapText="1"/>
    </xf>
    <xf numFmtId="4" fontId="3" fillId="24" borderId="17" xfId="0" applyNumberFormat="1" applyFont="1" applyFill="1" applyBorder="1" applyAlignment="1" applyProtection="1">
      <alignment horizontal="center" vertical="center"/>
    </xf>
    <xf numFmtId="2" fontId="3" fillId="24" borderId="17" xfId="0" applyNumberFormat="1" applyFont="1" applyFill="1" applyBorder="1" applyAlignment="1" applyProtection="1">
      <alignment horizontal="center" vertical="center"/>
    </xf>
    <xf numFmtId="2" fontId="1" fillId="24" borderId="17" xfId="0" applyNumberFormat="1" applyFont="1" applyFill="1" applyBorder="1" applyAlignment="1" applyProtection="1">
      <alignment horizontal="center" vertical="center"/>
    </xf>
    <xf numFmtId="2" fontId="1" fillId="24" borderId="18" xfId="0" applyNumberFormat="1" applyFont="1" applyFill="1" applyBorder="1" applyAlignment="1" applyProtection="1">
      <alignment horizontal="center" vertical="center"/>
    </xf>
    <xf numFmtId="0" fontId="0" fillId="0" borderId="0" xfId="0" applyBorder="1"/>
    <xf numFmtId="0" fontId="0" fillId="0" borderId="5" xfId="0" applyBorder="1"/>
    <xf numFmtId="165" fontId="0" fillId="7" borderId="12" xfId="0" applyNumberFormat="1" applyFill="1" applyBorder="1"/>
    <xf numFmtId="0" fontId="0" fillId="7" borderId="39" xfId="0" applyFill="1" applyBorder="1" applyAlignment="1">
      <alignment horizontal="center"/>
    </xf>
    <xf numFmtId="0" fontId="0" fillId="7" borderId="6" xfId="0" applyFill="1" applyBorder="1" applyAlignment="1">
      <alignment horizontal="center"/>
    </xf>
    <xf numFmtId="0" fontId="2" fillId="21" borderId="66" xfId="3" applyFont="1" applyFill="1" applyBorder="1" applyAlignment="1" applyProtection="1">
      <alignment horizontal="left" vertical="top" wrapText="1"/>
    </xf>
    <xf numFmtId="0" fontId="2" fillId="21" borderId="65" xfId="3" applyFont="1" applyFill="1" applyBorder="1" applyAlignment="1" applyProtection="1">
      <alignment horizontal="center" vertical="center" wrapText="1"/>
    </xf>
    <xf numFmtId="0" fontId="2" fillId="21" borderId="64" xfId="3" applyFont="1" applyFill="1" applyBorder="1" applyAlignment="1" applyProtection="1">
      <alignment horizontal="center" vertical="center" wrapText="1"/>
    </xf>
    <xf numFmtId="0" fontId="16" fillId="21" borderId="38" xfId="3" applyFont="1" applyFill="1" applyBorder="1" applyAlignment="1" applyProtection="1">
      <alignment horizontal="center" vertical="center" wrapText="1"/>
    </xf>
    <xf numFmtId="0" fontId="16" fillId="21" borderId="5" xfId="3" applyFont="1" applyFill="1" applyBorder="1" applyAlignment="1" applyProtection="1">
      <alignment horizontal="center" vertical="center" wrapText="1"/>
    </xf>
    <xf numFmtId="0" fontId="18" fillId="27" borderId="5" xfId="3" applyFont="1" applyFill="1" applyBorder="1" applyAlignment="1" applyProtection="1">
      <alignment horizontal="center" vertical="center" wrapText="1"/>
    </xf>
    <xf numFmtId="2" fontId="18" fillId="27" borderId="5" xfId="3" applyNumberFormat="1" applyFont="1" applyFill="1" applyBorder="1" applyAlignment="1" applyProtection="1">
      <alignment horizontal="center" vertical="center" wrapText="1"/>
    </xf>
    <xf numFmtId="0" fontId="18" fillId="0" borderId="8" xfId="3" applyFont="1" applyFill="1" applyBorder="1" applyAlignment="1" applyProtection="1">
      <alignment horizontal="center" vertical="center" wrapText="1"/>
      <protection locked="0"/>
    </xf>
    <xf numFmtId="0" fontId="0" fillId="7" borderId="5" xfId="0" applyFill="1" applyBorder="1"/>
    <xf numFmtId="0" fontId="18" fillId="26" borderId="7" xfId="3" applyFont="1" applyFill="1" applyBorder="1" applyAlignment="1" applyProtection="1">
      <alignment horizontal="center" vertical="center" wrapText="1"/>
    </xf>
    <xf numFmtId="0" fontId="2" fillId="21" borderId="63" xfId="3" applyFont="1" applyFill="1" applyBorder="1" applyAlignment="1" applyProtection="1">
      <alignment horizontal="center" vertical="center" wrapText="1"/>
    </xf>
    <xf numFmtId="0" fontId="16" fillId="21" borderId="67" xfId="3" applyFont="1" applyFill="1" applyBorder="1" applyAlignment="1" applyProtection="1">
      <alignment horizontal="center" vertical="center" wrapText="1"/>
    </xf>
    <xf numFmtId="49" fontId="18" fillId="27" borderId="67" xfId="3" applyNumberFormat="1" applyFont="1" applyFill="1" applyBorder="1" applyAlignment="1" applyProtection="1">
      <alignment horizontal="center" vertical="center" wrapText="1"/>
    </xf>
    <xf numFmtId="0" fontId="0" fillId="7" borderId="67" xfId="0" applyFill="1" applyBorder="1"/>
    <xf numFmtId="165" fontId="0" fillId="7" borderId="5" xfId="0" applyNumberFormat="1" applyFont="1" applyFill="1" applyBorder="1" applyAlignment="1">
      <alignment horizontal="center" vertical="center"/>
    </xf>
    <xf numFmtId="165" fontId="61" fillId="7" borderId="5" xfId="0" applyNumberFormat="1" applyFont="1" applyFill="1" applyBorder="1" applyAlignment="1">
      <alignment horizontal="center" vertical="center" wrapText="1"/>
    </xf>
    <xf numFmtId="165" fontId="18" fillId="7" borderId="5" xfId="0" applyNumberFormat="1" applyFont="1" applyFill="1" applyBorder="1" applyAlignment="1">
      <alignment horizontal="center" vertical="center"/>
    </xf>
    <xf numFmtId="0" fontId="15" fillId="14" borderId="78" xfId="3" applyFont="1" applyFill="1" applyBorder="1" applyAlignment="1" applyProtection="1">
      <alignment horizontal="center" vertical="center"/>
    </xf>
    <xf numFmtId="0" fontId="0" fillId="0" borderId="9" xfId="3" applyFont="1" applyFill="1" applyBorder="1" applyAlignment="1" applyProtection="1">
      <alignment horizontal="center" vertical="center" wrapText="1"/>
    </xf>
    <xf numFmtId="9" fontId="19" fillId="0" borderId="9" xfId="2" applyFont="1" applyFill="1" applyBorder="1" applyAlignment="1" applyProtection="1">
      <alignment horizontal="center" vertical="center" wrapText="1"/>
      <protection locked="0"/>
    </xf>
    <xf numFmtId="167" fontId="1" fillId="7" borderId="9" xfId="5" applyFont="1" applyFill="1" applyBorder="1" applyAlignment="1" applyProtection="1">
      <alignment horizontal="center" vertical="center" wrapText="1"/>
    </xf>
    <xf numFmtId="0" fontId="18" fillId="0" borderId="40" xfId="3" applyFont="1" applyFill="1" applyBorder="1" applyAlignment="1" applyProtection="1">
      <alignment horizontal="center" vertical="center" wrapText="1"/>
    </xf>
    <xf numFmtId="0" fontId="0" fillId="0" borderId="9" xfId="0" applyBorder="1"/>
    <xf numFmtId="0" fontId="0" fillId="7" borderId="9" xfId="0" applyFill="1" applyBorder="1"/>
    <xf numFmtId="165" fontId="0" fillId="7" borderId="9" xfId="0" applyNumberFormat="1" applyFont="1" applyFill="1" applyBorder="1" applyAlignment="1">
      <alignment horizontal="center" vertical="center"/>
    </xf>
    <xf numFmtId="165" fontId="18" fillId="7" borderId="9" xfId="0" applyNumberFormat="1" applyFont="1" applyFill="1" applyBorder="1" applyAlignment="1">
      <alignment horizontal="center" vertical="center"/>
    </xf>
    <xf numFmtId="164" fontId="0" fillId="7" borderId="79" xfId="0" applyNumberFormat="1" applyFill="1" applyBorder="1"/>
    <xf numFmtId="0" fontId="20" fillId="15" borderId="80" xfId="3" applyFont="1" applyFill="1" applyBorder="1" applyAlignment="1" applyProtection="1">
      <alignment vertical="center"/>
    </xf>
    <xf numFmtId="0" fontId="20" fillId="15" borderId="81" xfId="3" applyFont="1" applyFill="1" applyBorder="1" applyAlignment="1" applyProtection="1">
      <alignment vertical="center"/>
    </xf>
    <xf numFmtId="167" fontId="20" fillId="22" borderId="81" xfId="5" applyFont="1" applyFill="1" applyBorder="1" applyAlignment="1" applyProtection="1">
      <alignment vertical="center"/>
    </xf>
    <xf numFmtId="0" fontId="0" fillId="28" borderId="82" xfId="0" applyFill="1" applyBorder="1"/>
    <xf numFmtId="0" fontId="0" fillId="28" borderId="83" xfId="0" applyFill="1" applyBorder="1"/>
    <xf numFmtId="165" fontId="1" fillId="7" borderId="83" xfId="0" applyNumberFormat="1" applyFont="1" applyFill="1" applyBorder="1" applyAlignment="1">
      <alignment horizontal="center" vertical="center"/>
    </xf>
    <xf numFmtId="0" fontId="0" fillId="28" borderId="84" xfId="0" applyFill="1" applyBorder="1"/>
    <xf numFmtId="0" fontId="62" fillId="6" borderId="63" xfId="0" applyFont="1" applyFill="1" applyBorder="1" applyAlignment="1">
      <alignment horizontal="center" vertical="center" wrapText="1"/>
    </xf>
    <xf numFmtId="0" fontId="0" fillId="28" borderId="0" xfId="0" applyFill="1"/>
    <xf numFmtId="165" fontId="1" fillId="28" borderId="83" xfId="0" applyNumberFormat="1" applyFont="1" applyFill="1" applyBorder="1" applyAlignment="1">
      <alignment horizontal="center" vertical="center"/>
    </xf>
    <xf numFmtId="0" fontId="0" fillId="7" borderId="83" xfId="0" applyFill="1" applyBorder="1"/>
    <xf numFmtId="0" fontId="58" fillId="7" borderId="0" xfId="0" applyFont="1" applyFill="1" applyAlignment="1">
      <alignment wrapText="1"/>
    </xf>
    <xf numFmtId="0" fontId="55" fillId="7" borderId="0" xfId="0" applyFont="1" applyFill="1" applyAlignment="1">
      <alignment wrapText="1"/>
    </xf>
    <xf numFmtId="0" fontId="56" fillId="7" borderId="0" xfId="0" applyFont="1" applyFill="1" applyAlignment="1">
      <alignment vertical="top" wrapText="1"/>
    </xf>
    <xf numFmtId="0" fontId="32" fillId="0" borderId="0" xfId="0" applyFont="1" applyBorder="1" applyAlignment="1">
      <alignment horizontal="left" vertical="top" wrapText="1"/>
    </xf>
    <xf numFmtId="0" fontId="32" fillId="0" borderId="0" xfId="0" applyFont="1"/>
    <xf numFmtId="0" fontId="32" fillId="7" borderId="0" xfId="0" applyFont="1" applyFill="1" applyAlignment="1">
      <alignment vertical="center"/>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27" xfId="0" applyBorder="1" applyAlignment="1">
      <alignment horizontal="left" vertical="center" wrapText="1"/>
    </xf>
    <xf numFmtId="0" fontId="0" fillId="0" borderId="27" xfId="0" applyBorder="1" applyAlignment="1">
      <alignment vertical="center" wrapText="1"/>
    </xf>
    <xf numFmtId="0" fontId="23" fillId="18" borderId="13" xfId="0" applyFont="1" applyFill="1" applyBorder="1" applyAlignment="1">
      <alignment horizontal="center" vertical="center" wrapText="1"/>
    </xf>
    <xf numFmtId="0" fontId="23" fillId="18" borderId="39" xfId="0" applyFont="1" applyFill="1" applyBorder="1" applyAlignment="1">
      <alignment horizontal="center" vertical="center" wrapText="1"/>
    </xf>
    <xf numFmtId="165" fontId="29" fillId="9" borderId="8" xfId="0" applyNumberFormat="1" applyFont="1" applyFill="1" applyBorder="1" applyAlignment="1">
      <alignment vertical="center" wrapText="1"/>
    </xf>
    <xf numFmtId="7" fontId="30" fillId="9" borderId="76" xfId="0" applyNumberFormat="1" applyFont="1" applyFill="1" applyBorder="1" applyAlignment="1">
      <alignment horizontal="right" vertical="center"/>
    </xf>
    <xf numFmtId="165" fontId="29" fillId="9" borderId="20" xfId="0" applyNumberFormat="1" applyFont="1" applyFill="1" applyBorder="1" applyAlignment="1">
      <alignment vertical="center" wrapText="1"/>
    </xf>
    <xf numFmtId="0" fontId="0" fillId="29" borderId="14" xfId="0" applyFill="1" applyBorder="1" applyAlignment="1">
      <alignment horizontal="center" vertical="center" wrapText="1"/>
    </xf>
    <xf numFmtId="0" fontId="0" fillId="29" borderId="18" xfId="0" applyFill="1" applyBorder="1"/>
    <xf numFmtId="0" fontId="0" fillId="29" borderId="87" xfId="0" applyFill="1" applyBorder="1"/>
    <xf numFmtId="0" fontId="56" fillId="7" borderId="0" xfId="0" applyFont="1" applyFill="1" applyAlignment="1">
      <alignment wrapText="1"/>
    </xf>
    <xf numFmtId="0" fontId="23" fillId="16" borderId="38" xfId="0" applyFont="1" applyFill="1" applyBorder="1" applyAlignment="1">
      <alignment horizontal="center" vertical="center" wrapText="1"/>
    </xf>
    <xf numFmtId="0" fontId="23" fillId="16" borderId="33" xfId="0"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wrapText="1"/>
    </xf>
    <xf numFmtId="0" fontId="36" fillId="7" borderId="15" xfId="0" applyFont="1" applyFill="1" applyBorder="1" applyAlignment="1">
      <alignment horizontal="left" vertical="top" wrapText="1"/>
    </xf>
    <xf numFmtId="0" fontId="36" fillId="7" borderId="16" xfId="0" applyFont="1" applyFill="1" applyBorder="1" applyAlignment="1">
      <alignment horizontal="left" vertical="top" wrapText="1"/>
    </xf>
    <xf numFmtId="0" fontId="36" fillId="7" borderId="31" xfId="0" applyFont="1" applyFill="1" applyBorder="1" applyAlignment="1">
      <alignment horizontal="left" vertical="top" wrapText="1"/>
    </xf>
    <xf numFmtId="0" fontId="3" fillId="13" borderId="25" xfId="0" applyFont="1" applyFill="1" applyBorder="1" applyAlignment="1">
      <alignment horizontal="center" vertical="center" wrapText="1"/>
    </xf>
    <xf numFmtId="0" fontId="3" fillId="13" borderId="24" xfId="0" applyFont="1" applyFill="1" applyBorder="1" applyAlignment="1">
      <alignment horizontal="center" vertical="center" wrapText="1"/>
    </xf>
    <xf numFmtId="0" fontId="3" fillId="13" borderId="23" xfId="0" applyFont="1" applyFill="1" applyBorder="1" applyAlignment="1">
      <alignment horizontal="center" vertical="center" wrapText="1"/>
    </xf>
    <xf numFmtId="0" fontId="32" fillId="7" borderId="25" xfId="0" applyFont="1" applyFill="1" applyBorder="1" applyAlignment="1">
      <alignment horizontal="left" vertical="top" wrapText="1"/>
    </xf>
    <xf numFmtId="0" fontId="32" fillId="7" borderId="24" xfId="0" applyFont="1" applyFill="1" applyBorder="1" applyAlignment="1">
      <alignment horizontal="left" vertical="top" wrapText="1"/>
    </xf>
    <xf numFmtId="0" fontId="32" fillId="7" borderId="23" xfId="0" applyFont="1" applyFill="1" applyBorder="1" applyAlignment="1">
      <alignment horizontal="left" vertical="top" wrapText="1"/>
    </xf>
    <xf numFmtId="0" fontId="38" fillId="0" borderId="0" xfId="0" applyFont="1" applyAlignment="1">
      <alignment horizontal="center" vertical="center" wrapText="1"/>
    </xf>
    <xf numFmtId="0" fontId="36" fillId="0" borderId="15" xfId="0" applyFont="1" applyBorder="1" applyAlignment="1">
      <alignment horizontal="left" vertical="top" wrapText="1"/>
    </xf>
    <xf numFmtId="0" fontId="36" fillId="0" borderId="16" xfId="0" applyFont="1" applyBorder="1" applyAlignment="1">
      <alignment horizontal="left" vertical="top" wrapText="1"/>
    </xf>
    <xf numFmtId="0" fontId="36" fillId="0" borderId="31" xfId="0" applyFont="1" applyBorder="1" applyAlignment="1">
      <alignment horizontal="left" vertical="top" wrapText="1"/>
    </xf>
    <xf numFmtId="0" fontId="32" fillId="0" borderId="25" xfId="0" applyFont="1" applyBorder="1" applyAlignment="1">
      <alignment horizontal="left" vertical="top" wrapText="1"/>
    </xf>
    <xf numFmtId="0" fontId="32" fillId="0" borderId="24" xfId="0" applyFont="1" applyBorder="1" applyAlignment="1">
      <alignment horizontal="left" vertical="top" wrapText="1"/>
    </xf>
    <xf numFmtId="0" fontId="32" fillId="0" borderId="23" xfId="0" applyFont="1" applyBorder="1" applyAlignment="1">
      <alignment horizontal="left" vertical="top" wrapText="1"/>
    </xf>
    <xf numFmtId="0" fontId="35" fillId="0" borderId="11" xfId="0" applyFont="1" applyBorder="1" applyAlignment="1">
      <alignment horizontal="left" vertical="center" wrapText="1"/>
    </xf>
    <xf numFmtId="0" fontId="42" fillId="5" borderId="25" xfId="0" applyFont="1" applyFill="1" applyBorder="1" applyAlignment="1">
      <alignment horizontal="center" vertical="center"/>
    </xf>
    <xf numFmtId="0" fontId="42" fillId="5" borderId="24" xfId="0" applyFont="1" applyFill="1" applyBorder="1" applyAlignment="1">
      <alignment horizontal="center" vertical="center"/>
    </xf>
    <xf numFmtId="0" fontId="42" fillId="5" borderId="23" xfId="0" applyFont="1" applyFill="1" applyBorder="1" applyAlignment="1">
      <alignment horizontal="center" vertical="center"/>
    </xf>
    <xf numFmtId="0" fontId="40" fillId="13" borderId="35" xfId="0" applyFont="1" applyFill="1" applyBorder="1" applyAlignment="1">
      <alignment horizontal="left" vertical="center" wrapText="1"/>
    </xf>
    <xf numFmtId="0" fontId="40" fillId="13" borderId="9" xfId="0" applyFont="1" applyFill="1" applyBorder="1" applyAlignment="1">
      <alignment horizontal="left" vertical="center" wrapText="1"/>
    </xf>
    <xf numFmtId="0" fontId="40" fillId="13" borderId="60" xfId="0" applyFont="1" applyFill="1" applyBorder="1" applyAlignment="1">
      <alignment horizontal="left" vertical="center"/>
    </xf>
    <xf numFmtId="0" fontId="40" fillId="13" borderId="6" xfId="0" applyFont="1" applyFill="1" applyBorder="1" applyAlignment="1">
      <alignment horizontal="left" vertical="center"/>
    </xf>
    <xf numFmtId="0" fontId="13" fillId="17" borderId="25" xfId="3" applyFont="1" applyFill="1" applyBorder="1" applyAlignment="1" applyProtection="1">
      <alignment horizontal="left" vertical="center"/>
    </xf>
    <xf numFmtId="0" fontId="13" fillId="17" borderId="24" xfId="3" applyFont="1" applyFill="1" applyBorder="1" applyAlignment="1" applyProtection="1">
      <alignment horizontal="left" vertical="center"/>
    </xf>
    <xf numFmtId="0" fontId="13" fillId="17" borderId="23" xfId="3" applyFont="1" applyFill="1" applyBorder="1" applyAlignment="1" applyProtection="1">
      <alignment horizontal="left" vertical="center"/>
    </xf>
    <xf numFmtId="0" fontId="24" fillId="9" borderId="85" xfId="0" applyFont="1" applyFill="1" applyBorder="1" applyAlignment="1">
      <alignment horizontal="center" vertical="center"/>
    </xf>
    <xf numFmtId="0" fontId="24" fillId="9" borderId="86" xfId="0" applyFont="1" applyFill="1" applyBorder="1" applyAlignment="1">
      <alignment horizontal="center" vertical="center"/>
    </xf>
    <xf numFmtId="49" fontId="32" fillId="7" borderId="75" xfId="0" applyNumberFormat="1" applyFont="1" applyFill="1" applyBorder="1" applyAlignment="1">
      <alignment horizontal="center" vertical="center"/>
    </xf>
    <xf numFmtId="49" fontId="32" fillId="7" borderId="11" xfId="0" applyNumberFormat="1" applyFont="1" applyFill="1" applyBorder="1" applyAlignment="1">
      <alignment horizontal="center" vertical="center"/>
    </xf>
    <xf numFmtId="49" fontId="32" fillId="7" borderId="29" xfId="0" applyNumberFormat="1" applyFont="1" applyFill="1" applyBorder="1" applyAlignment="1">
      <alignment horizontal="center" vertical="center"/>
    </xf>
    <xf numFmtId="49" fontId="32" fillId="7" borderId="42" xfId="0" applyNumberFormat="1" applyFont="1" applyFill="1" applyBorder="1" applyAlignment="1">
      <alignment horizontal="center" vertical="center"/>
    </xf>
    <xf numFmtId="49" fontId="32" fillId="7" borderId="0" xfId="0" applyNumberFormat="1" applyFont="1" applyFill="1" applyBorder="1" applyAlignment="1">
      <alignment horizontal="center" vertical="center"/>
    </xf>
    <xf numFmtId="49" fontId="32" fillId="7" borderId="30" xfId="0" applyNumberFormat="1" applyFont="1" applyFill="1" applyBorder="1" applyAlignment="1">
      <alignment horizontal="center" vertical="center"/>
    </xf>
    <xf numFmtId="49" fontId="32" fillId="7" borderId="76" xfId="0" applyNumberFormat="1" applyFont="1" applyFill="1" applyBorder="1" applyAlignment="1">
      <alignment horizontal="center" vertical="center"/>
    </xf>
    <xf numFmtId="49" fontId="32" fillId="7" borderId="16" xfId="0" applyNumberFormat="1" applyFont="1" applyFill="1" applyBorder="1" applyAlignment="1">
      <alignment horizontal="center" vertical="center"/>
    </xf>
    <xf numFmtId="49" fontId="32" fillId="7" borderId="31" xfId="0" applyNumberFormat="1" applyFont="1" applyFill="1" applyBorder="1" applyAlignment="1">
      <alignment horizontal="center" vertical="center"/>
    </xf>
    <xf numFmtId="49" fontId="3" fillId="0" borderId="39" xfId="0" applyNumberFormat="1" applyFont="1" applyBorder="1" applyAlignment="1">
      <alignment horizontal="left" vertical="center" wrapText="1"/>
    </xf>
    <xf numFmtId="49" fontId="3" fillId="0" borderId="73" xfId="0" applyNumberFormat="1" applyFont="1" applyBorder="1" applyAlignment="1">
      <alignment horizontal="left" vertical="center" wrapText="1"/>
    </xf>
    <xf numFmtId="49" fontId="3" fillId="0" borderId="6"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37"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2" fillId="0" borderId="20" xfId="0" applyNumberFormat="1" applyFont="1" applyBorder="1" applyAlignment="1">
      <alignment horizontal="left" vertical="center" wrapText="1"/>
    </xf>
    <xf numFmtId="49" fontId="32" fillId="0" borderId="74" xfId="0" applyNumberFormat="1" applyFont="1" applyBorder="1" applyAlignment="1">
      <alignment horizontal="left" vertical="center" wrapText="1"/>
    </xf>
    <xf numFmtId="49" fontId="32" fillId="0" borderId="21" xfId="0" applyNumberFormat="1" applyFont="1" applyBorder="1" applyAlignment="1">
      <alignment horizontal="left" vertical="center" wrapText="1"/>
    </xf>
    <xf numFmtId="0" fontId="5" fillId="0" borderId="0" xfId="0" applyFont="1" applyFill="1" applyBorder="1" applyAlignment="1">
      <alignment horizontal="center" vertical="center" wrapText="1"/>
    </xf>
    <xf numFmtId="0" fontId="0" fillId="0" borderId="0" xfId="0" applyFill="1" applyBorder="1"/>
    <xf numFmtId="0" fontId="23" fillId="9" borderId="26" xfId="0" applyFont="1" applyFill="1" applyBorder="1" applyAlignment="1">
      <alignment horizontal="center" vertical="center" wrapText="1"/>
    </xf>
    <xf numFmtId="0" fontId="23" fillId="9" borderId="5" xfId="0" applyFont="1" applyFill="1" applyBorder="1" applyAlignment="1">
      <alignment horizontal="center" vertical="center" wrapText="1"/>
    </xf>
    <xf numFmtId="0" fontId="23" fillId="9" borderId="43" xfId="0" applyFont="1" applyFill="1" applyBorder="1" applyAlignment="1">
      <alignment horizontal="center" vertical="center" wrapText="1"/>
    </xf>
    <xf numFmtId="0" fontId="23" fillId="9" borderId="17" xfId="0" applyFont="1" applyFill="1" applyBorder="1" applyAlignment="1">
      <alignment horizontal="center" vertical="center" wrapText="1"/>
    </xf>
    <xf numFmtId="0" fontId="23" fillId="18" borderId="34" xfId="0" applyFont="1" applyFill="1" applyBorder="1" applyAlignment="1">
      <alignment horizontal="center" vertical="center"/>
    </xf>
    <xf numFmtId="0" fontId="23" fillId="18" borderId="12" xfId="0" applyFont="1" applyFill="1" applyBorder="1" applyAlignment="1">
      <alignment horizontal="center" vertical="center"/>
    </xf>
    <xf numFmtId="0" fontId="4" fillId="9" borderId="8" xfId="0" applyFont="1" applyFill="1" applyBorder="1" applyAlignment="1">
      <alignment horizontal="center" vertical="center" wrapText="1"/>
    </xf>
    <xf numFmtId="0" fontId="4" fillId="9" borderId="37"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0" fillId="7" borderId="8" xfId="0" applyFill="1" applyBorder="1" applyAlignment="1">
      <alignment horizontal="center" vertical="center" wrapText="1"/>
    </xf>
    <xf numFmtId="0" fontId="0" fillId="7" borderId="7" xfId="0" applyFill="1" applyBorder="1" applyAlignment="1">
      <alignment horizontal="center" vertical="center" wrapText="1"/>
    </xf>
    <xf numFmtId="0" fontId="13" fillId="17" borderId="44" xfId="3" applyFont="1" applyFill="1" applyBorder="1" applyAlignment="1" applyProtection="1">
      <alignment horizontal="left" vertical="center"/>
    </xf>
    <xf numFmtId="0" fontId="13" fillId="17" borderId="45" xfId="3" applyFont="1" applyFill="1" applyBorder="1" applyAlignment="1" applyProtection="1">
      <alignment horizontal="left" vertical="center"/>
    </xf>
    <xf numFmtId="0" fontId="13" fillId="17" borderId="46" xfId="3" applyFont="1" applyFill="1" applyBorder="1" applyAlignment="1" applyProtection="1">
      <alignment horizontal="left" vertical="center"/>
    </xf>
    <xf numFmtId="0" fontId="45" fillId="0" borderId="32" xfId="0" applyFont="1" applyFill="1" applyBorder="1" applyAlignment="1" applyProtection="1">
      <alignment horizontal="left"/>
      <protection locked="0"/>
    </xf>
    <xf numFmtId="0" fontId="45" fillId="0" borderId="28" xfId="0" applyFont="1" applyFill="1" applyBorder="1" applyAlignment="1" applyProtection="1">
      <alignment horizontal="left"/>
      <protection locked="0"/>
    </xf>
    <xf numFmtId="0" fontId="45" fillId="0" borderId="49" xfId="0" applyFont="1" applyFill="1" applyBorder="1" applyAlignment="1" applyProtection="1">
      <alignment horizontal="left"/>
      <protection locked="0"/>
    </xf>
    <xf numFmtId="0" fontId="45" fillId="0" borderId="7" xfId="0" applyFont="1" applyFill="1" applyBorder="1" applyAlignment="1" applyProtection="1">
      <alignment horizontal="left"/>
      <protection locked="0"/>
    </xf>
    <xf numFmtId="0" fontId="46" fillId="19" borderId="32" xfId="0" applyFont="1" applyFill="1" applyBorder="1" applyAlignment="1" applyProtection="1">
      <alignment horizontal="left"/>
      <protection locked="0"/>
    </xf>
    <xf numFmtId="0" fontId="46" fillId="19" borderId="28" xfId="0" applyFont="1" applyFill="1" applyBorder="1" applyAlignment="1" applyProtection="1">
      <alignment horizontal="left"/>
      <protection locked="0"/>
    </xf>
    <xf numFmtId="0" fontId="4" fillId="11" borderId="25" xfId="0" applyFont="1" applyFill="1" applyBorder="1" applyAlignment="1" applyProtection="1">
      <alignment horizontal="left" vertical="center" wrapText="1"/>
      <protection locked="0"/>
    </xf>
    <xf numFmtId="0" fontId="4" fillId="11" borderId="48" xfId="0" applyFont="1" applyFill="1" applyBorder="1" applyAlignment="1" applyProtection="1">
      <alignment horizontal="left" vertical="center" wrapText="1"/>
      <protection locked="0"/>
    </xf>
    <xf numFmtId="0" fontId="28" fillId="23" borderId="22" xfId="0" applyFont="1" applyFill="1" applyBorder="1" applyAlignment="1" applyProtection="1">
      <alignment horizontal="center"/>
      <protection locked="0"/>
    </xf>
    <xf numFmtId="0" fontId="28" fillId="23" borderId="24" xfId="0" applyFont="1" applyFill="1" applyBorder="1" applyAlignment="1" applyProtection="1">
      <alignment horizontal="center"/>
      <protection locked="0"/>
    </xf>
    <xf numFmtId="0" fontId="28" fillId="23" borderId="23" xfId="0" applyFont="1" applyFill="1" applyBorder="1" applyAlignment="1" applyProtection="1">
      <alignment horizontal="center"/>
      <protection locked="0"/>
    </xf>
    <xf numFmtId="0" fontId="10" fillId="0" borderId="0" xfId="0" applyFont="1" applyFill="1" applyBorder="1" applyAlignment="1" applyProtection="1">
      <alignment horizontal="left" vertical="center" wrapText="1"/>
      <protection locked="0"/>
    </xf>
    <xf numFmtId="0" fontId="44" fillId="23" borderId="25" xfId="0" applyFont="1" applyFill="1" applyBorder="1" applyAlignment="1" applyProtection="1">
      <alignment horizontal="left" vertical="center" wrapText="1"/>
      <protection locked="0"/>
    </xf>
    <xf numFmtId="0" fontId="44" fillId="23" borderId="24" xfId="0" applyFont="1" applyFill="1" applyBorder="1" applyAlignment="1" applyProtection="1">
      <alignment horizontal="left" vertical="center" wrapText="1"/>
      <protection locked="0"/>
    </xf>
    <xf numFmtId="0" fontId="44" fillId="23" borderId="23" xfId="0" applyFont="1" applyFill="1" applyBorder="1" applyAlignment="1" applyProtection="1">
      <alignment horizontal="left" vertical="center" wrapText="1"/>
      <protection locked="0"/>
    </xf>
    <xf numFmtId="0" fontId="53" fillId="0" borderId="10" xfId="0" applyFont="1" applyBorder="1" applyAlignment="1" applyProtection="1">
      <alignment horizontal="center" vertical="center" wrapText="1"/>
      <protection locked="0"/>
    </xf>
    <xf numFmtId="0" fontId="53" fillId="0" borderId="11" xfId="0" applyFont="1" applyBorder="1" applyAlignment="1" applyProtection="1">
      <alignment horizontal="center" vertical="center"/>
      <protection locked="0"/>
    </xf>
    <xf numFmtId="0" fontId="53" fillId="0" borderId="29" xfId="0" applyFont="1" applyBorder="1" applyAlignment="1" applyProtection="1">
      <alignment horizontal="center" vertical="center"/>
      <protection locked="0"/>
    </xf>
    <xf numFmtId="0" fontId="53" fillId="0" borderId="15" xfId="0" applyFont="1" applyBorder="1" applyAlignment="1" applyProtection="1">
      <alignment horizontal="center" vertical="center"/>
      <protection locked="0"/>
    </xf>
    <xf numFmtId="0" fontId="53" fillId="0" borderId="16" xfId="0" applyFont="1" applyBorder="1" applyAlignment="1" applyProtection="1">
      <alignment horizontal="center" vertical="center"/>
      <protection locked="0"/>
    </xf>
    <xf numFmtId="0" fontId="53" fillId="0" borderId="31" xfId="0" applyFont="1" applyBorder="1" applyAlignment="1" applyProtection="1">
      <alignment horizontal="center" vertical="center"/>
      <protection locked="0"/>
    </xf>
    <xf numFmtId="0" fontId="45" fillId="19" borderId="32" xfId="0" applyFont="1" applyFill="1" applyBorder="1" applyAlignment="1" applyProtection="1">
      <alignment horizontal="left"/>
      <protection locked="0"/>
    </xf>
    <xf numFmtId="0" fontId="45" fillId="19" borderId="33" xfId="0" applyFont="1" applyFill="1" applyBorder="1" applyAlignment="1" applyProtection="1">
      <alignment horizontal="left"/>
      <protection locked="0"/>
    </xf>
    <xf numFmtId="0" fontId="45" fillId="19" borderId="28" xfId="0" applyFont="1" applyFill="1" applyBorder="1" applyAlignment="1" applyProtection="1">
      <alignment horizontal="left"/>
      <protection locked="0"/>
    </xf>
    <xf numFmtId="0" fontId="45" fillId="19" borderId="49" xfId="0" applyFont="1" applyFill="1" applyBorder="1" applyAlignment="1" applyProtection="1">
      <alignment horizontal="left"/>
      <protection locked="0"/>
    </xf>
    <xf numFmtId="0" fontId="45" fillId="19" borderId="37" xfId="0" applyFont="1" applyFill="1" applyBorder="1" applyAlignment="1" applyProtection="1">
      <alignment horizontal="left"/>
      <protection locked="0"/>
    </xf>
    <xf numFmtId="0" fontId="45" fillId="19" borderId="7" xfId="0" applyFont="1" applyFill="1" applyBorder="1" applyAlignment="1" applyProtection="1">
      <alignment horizontal="left"/>
      <protection locked="0"/>
    </xf>
    <xf numFmtId="0" fontId="3" fillId="9" borderId="77" xfId="0" applyFont="1" applyFill="1" applyBorder="1" applyAlignment="1" applyProtection="1">
      <alignment horizontal="center" vertical="center" wrapText="1"/>
      <protection locked="0"/>
    </xf>
    <xf numFmtId="0" fontId="3" fillId="9" borderId="42" xfId="0" applyFont="1" applyFill="1" applyBorder="1" applyAlignment="1" applyProtection="1">
      <alignment horizontal="center" vertical="center" wrapText="1"/>
      <protection locked="0"/>
    </xf>
    <xf numFmtId="0" fontId="44" fillId="23" borderId="48" xfId="0" applyFont="1" applyFill="1" applyBorder="1" applyAlignment="1" applyProtection="1">
      <alignment horizontal="left" vertical="center" wrapText="1"/>
      <protection locked="0"/>
    </xf>
    <xf numFmtId="0" fontId="47" fillId="23" borderId="25" xfId="0" applyFont="1" applyFill="1" applyBorder="1" applyAlignment="1" applyProtection="1">
      <alignment horizontal="left" vertical="center"/>
      <protection locked="0"/>
    </xf>
    <xf numFmtId="0" fontId="47" fillId="23" borderId="24" xfId="0" applyFont="1" applyFill="1" applyBorder="1" applyAlignment="1" applyProtection="1">
      <alignment horizontal="left" vertical="center"/>
      <protection locked="0"/>
    </xf>
    <xf numFmtId="0" fontId="47" fillId="23" borderId="48" xfId="0" applyFont="1" applyFill="1" applyBorder="1" applyAlignment="1" applyProtection="1">
      <alignment horizontal="left" vertical="center"/>
      <protection locked="0"/>
    </xf>
    <xf numFmtId="0" fontId="47" fillId="24" borderId="52" xfId="0" applyFont="1" applyFill="1" applyBorder="1" applyAlignment="1" applyProtection="1">
      <alignment horizontal="left"/>
      <protection locked="0"/>
    </xf>
    <xf numFmtId="0" fontId="47" fillId="24" borderId="50" xfId="0" applyFont="1" applyFill="1" applyBorder="1" applyAlignment="1" applyProtection="1">
      <alignment horizontal="left"/>
      <protection locked="0"/>
    </xf>
    <xf numFmtId="0" fontId="47" fillId="24" borderId="51" xfId="0" applyFont="1" applyFill="1" applyBorder="1" applyAlignment="1" applyProtection="1">
      <alignment horizontal="left"/>
      <protection locked="0"/>
    </xf>
    <xf numFmtId="0" fontId="47" fillId="9" borderId="52" xfId="0" applyFont="1" applyFill="1" applyBorder="1" applyAlignment="1" applyProtection="1">
      <alignment horizontal="left"/>
      <protection locked="0"/>
    </xf>
    <xf numFmtId="0" fontId="47" fillId="9" borderId="50" xfId="0" applyFont="1" applyFill="1" applyBorder="1" applyAlignment="1" applyProtection="1">
      <alignment horizontal="left"/>
      <protection locked="0"/>
    </xf>
    <xf numFmtId="0" fontId="47" fillId="9" borderId="51" xfId="0" applyFont="1" applyFill="1" applyBorder="1" applyAlignment="1" applyProtection="1">
      <alignment horizontal="left"/>
      <protection locked="0"/>
    </xf>
    <xf numFmtId="0" fontId="47" fillId="9" borderId="49" xfId="0" applyFont="1" applyFill="1" applyBorder="1" applyAlignment="1" applyProtection="1">
      <alignment horizontal="left"/>
      <protection locked="0"/>
    </xf>
    <xf numFmtId="0" fontId="47" fillId="9" borderId="37" xfId="0" applyFont="1" applyFill="1" applyBorder="1" applyAlignment="1" applyProtection="1">
      <alignment horizontal="left"/>
      <protection locked="0"/>
    </xf>
    <xf numFmtId="0" fontId="47" fillId="9" borderId="7" xfId="0" applyFont="1" applyFill="1" applyBorder="1" applyAlignment="1" applyProtection="1">
      <alignment horizontal="left"/>
      <protection locked="0"/>
    </xf>
    <xf numFmtId="0" fontId="45" fillId="0" borderId="8" xfId="0" applyFont="1" applyFill="1" applyBorder="1" applyAlignment="1" applyProtection="1">
      <alignment horizontal="center"/>
      <protection locked="0"/>
    </xf>
    <xf numFmtId="0" fontId="45" fillId="0" borderId="37" xfId="0" applyFont="1" applyFill="1" applyBorder="1" applyAlignment="1" applyProtection="1">
      <alignment horizontal="center"/>
      <protection locked="0"/>
    </xf>
    <xf numFmtId="0" fontId="45" fillId="0" borderId="7" xfId="0" applyFont="1" applyFill="1" applyBorder="1" applyAlignment="1" applyProtection="1">
      <alignment horizontal="center"/>
      <protection locked="0"/>
    </xf>
    <xf numFmtId="0" fontId="48" fillId="7" borderId="52" xfId="0" applyFont="1" applyFill="1" applyBorder="1" applyAlignment="1" applyProtection="1">
      <alignment horizontal="left" vertical="center" wrapText="1"/>
      <protection locked="0"/>
    </xf>
    <xf numFmtId="0" fontId="48" fillId="7" borderId="50" xfId="0" applyFont="1" applyFill="1" applyBorder="1" applyAlignment="1" applyProtection="1">
      <alignment horizontal="left" vertical="center" wrapText="1"/>
      <protection locked="0"/>
    </xf>
    <xf numFmtId="0" fontId="48" fillId="7" borderId="51" xfId="0" applyFont="1" applyFill="1" applyBorder="1" applyAlignment="1" applyProtection="1">
      <alignment horizontal="left" vertical="center" wrapText="1"/>
      <protection locked="0"/>
    </xf>
    <xf numFmtId="0" fontId="44" fillId="7" borderId="49" xfId="0" applyFont="1" applyFill="1" applyBorder="1" applyAlignment="1" applyProtection="1">
      <alignment horizontal="left" vertical="center" wrapText="1"/>
      <protection locked="0"/>
    </xf>
    <xf numFmtId="0" fontId="44" fillId="7" borderId="37" xfId="0" applyFont="1" applyFill="1" applyBorder="1" applyAlignment="1" applyProtection="1">
      <alignment horizontal="left" vertical="center" wrapText="1"/>
      <protection locked="0"/>
    </xf>
    <xf numFmtId="0" fontId="44" fillId="7" borderId="7" xfId="0" applyFont="1" applyFill="1" applyBorder="1" applyAlignment="1" applyProtection="1">
      <alignment horizontal="left" vertical="center" wrapText="1"/>
      <protection locked="0"/>
    </xf>
    <xf numFmtId="0" fontId="47" fillId="0" borderId="49" xfId="0" applyFont="1" applyFill="1" applyBorder="1" applyAlignment="1" applyProtection="1">
      <alignment horizontal="left" vertical="center" wrapText="1"/>
      <protection locked="0"/>
    </xf>
    <xf numFmtId="0" fontId="47" fillId="0" borderId="7" xfId="0" applyFont="1" applyFill="1" applyBorder="1" applyAlignment="1" applyProtection="1">
      <alignment horizontal="left" vertical="center" wrapText="1"/>
      <protection locked="0"/>
    </xf>
    <xf numFmtId="0" fontId="46" fillId="19" borderId="49" xfId="0" applyFont="1" applyFill="1" applyBorder="1" applyAlignment="1" applyProtection="1">
      <alignment horizontal="left"/>
      <protection locked="0"/>
    </xf>
    <xf numFmtId="0" fontId="46" fillId="19" borderId="7" xfId="0" applyFont="1" applyFill="1" applyBorder="1" applyAlignment="1" applyProtection="1">
      <alignment horizontal="left"/>
      <protection locked="0"/>
    </xf>
    <xf numFmtId="0" fontId="23" fillId="20" borderId="25" xfId="0" applyFont="1" applyFill="1" applyBorder="1" applyAlignment="1" applyProtection="1">
      <alignment horizontal="center" vertical="center" wrapText="1"/>
      <protection locked="0"/>
    </xf>
    <xf numFmtId="0" fontId="23" fillId="20" borderId="24" xfId="0" applyFont="1" applyFill="1" applyBorder="1" applyAlignment="1" applyProtection="1">
      <alignment horizontal="center" vertical="center" wrapText="1"/>
      <protection locked="0"/>
    </xf>
    <xf numFmtId="0" fontId="23" fillId="20" borderId="23" xfId="0" applyFont="1" applyFill="1" applyBorder="1" applyAlignment="1" applyProtection="1">
      <alignment horizontal="center" vertical="center" wrapText="1"/>
      <protection locked="0"/>
    </xf>
    <xf numFmtId="0" fontId="45" fillId="0" borderId="8" xfId="0" applyFont="1" applyFill="1" applyBorder="1" applyAlignment="1" applyProtection="1">
      <alignment horizontal="left" vertical="top"/>
      <protection locked="0"/>
    </xf>
    <xf numFmtId="0" fontId="45" fillId="0" borderId="37" xfId="0" applyFont="1" applyFill="1" applyBorder="1" applyAlignment="1" applyProtection="1">
      <alignment horizontal="left" vertical="top"/>
      <protection locked="0"/>
    </xf>
    <xf numFmtId="0" fontId="45" fillId="0" borderId="7" xfId="0" applyFont="1" applyFill="1" applyBorder="1" applyAlignment="1" applyProtection="1">
      <alignment horizontal="left" vertical="top"/>
      <protection locked="0"/>
    </xf>
    <xf numFmtId="0" fontId="3" fillId="9" borderId="10" xfId="0" applyFont="1" applyFill="1" applyBorder="1" applyAlignment="1" applyProtection="1">
      <alignment horizontal="center" vertical="center" wrapText="1"/>
      <protection locked="0"/>
    </xf>
    <xf numFmtId="0" fontId="3" fillId="9" borderId="11" xfId="0" applyFont="1" applyFill="1" applyBorder="1" applyAlignment="1" applyProtection="1">
      <alignment horizontal="center" vertical="center" wrapText="1"/>
      <protection locked="0"/>
    </xf>
    <xf numFmtId="0" fontId="3" fillId="9" borderId="29" xfId="0" applyFont="1" applyFill="1" applyBorder="1" applyAlignment="1" applyProtection="1">
      <alignment horizontal="center" vertical="center" wrapText="1"/>
      <protection locked="0"/>
    </xf>
    <xf numFmtId="0" fontId="46" fillId="19" borderId="49" xfId="0" applyFont="1" applyFill="1" applyBorder="1" applyAlignment="1" applyProtection="1">
      <alignment horizontal="center"/>
      <protection locked="0"/>
    </xf>
    <xf numFmtId="0" fontId="46" fillId="19" borderId="7" xfId="0" applyFont="1" applyFill="1" applyBorder="1" applyAlignment="1" applyProtection="1">
      <alignment horizontal="center"/>
      <protection locked="0"/>
    </xf>
    <xf numFmtId="0" fontId="4" fillId="8" borderId="25" xfId="0" applyFont="1" applyFill="1" applyBorder="1" applyAlignment="1" applyProtection="1">
      <alignment horizontal="left" vertical="center" wrapText="1"/>
      <protection locked="0"/>
    </xf>
    <xf numFmtId="0" fontId="4" fillId="8" borderId="48" xfId="0" applyFont="1" applyFill="1" applyBorder="1" applyAlignment="1" applyProtection="1">
      <alignment horizontal="left" vertical="center" wrapText="1"/>
      <protection locked="0"/>
    </xf>
    <xf numFmtId="0" fontId="23" fillId="8" borderId="25" xfId="0" applyFont="1" applyFill="1" applyBorder="1" applyAlignment="1" applyProtection="1">
      <alignment horizontal="center" vertical="center" wrapText="1"/>
      <protection locked="0"/>
    </xf>
    <xf numFmtId="0" fontId="23" fillId="8" borderId="24" xfId="0" applyFont="1" applyFill="1" applyBorder="1" applyAlignment="1" applyProtection="1">
      <alignment horizontal="center" vertical="center" wrapText="1"/>
      <protection locked="0"/>
    </xf>
    <xf numFmtId="0" fontId="23" fillId="8" borderId="23" xfId="0" applyFont="1" applyFill="1" applyBorder="1" applyAlignment="1" applyProtection="1">
      <alignment horizontal="center" vertical="center" wrapText="1"/>
      <protection locked="0"/>
    </xf>
    <xf numFmtId="0" fontId="53" fillId="0" borderId="1" xfId="0" applyFont="1" applyBorder="1" applyAlignment="1" applyProtection="1">
      <alignment horizontal="center" vertical="center"/>
      <protection locked="0"/>
    </xf>
    <xf numFmtId="0" fontId="53" fillId="0" borderId="0" xfId="0" applyFont="1" applyBorder="1" applyAlignment="1" applyProtection="1">
      <alignment horizontal="center" vertical="center"/>
      <protection locked="0"/>
    </xf>
    <xf numFmtId="0" fontId="53" fillId="0" borderId="30" xfId="0" applyFont="1" applyBorder="1" applyAlignment="1" applyProtection="1">
      <alignment horizontal="center" vertical="center"/>
      <protection locked="0"/>
    </xf>
    <xf numFmtId="0" fontId="3" fillId="9" borderId="34" xfId="0" applyFont="1" applyFill="1" applyBorder="1" applyAlignment="1" applyProtection="1">
      <alignment horizontal="center" vertical="center" wrapText="1"/>
      <protection locked="0"/>
    </xf>
    <xf numFmtId="0" fontId="3" fillId="9" borderId="12" xfId="0" applyFont="1" applyFill="1" applyBorder="1" applyAlignment="1" applyProtection="1">
      <alignment horizontal="center" vertical="center" wrapText="1"/>
      <protection locked="0"/>
    </xf>
    <xf numFmtId="0" fontId="3" fillId="9" borderId="22" xfId="0" applyFont="1" applyFill="1" applyBorder="1" applyAlignment="1" applyProtection="1">
      <alignment horizontal="center" vertical="center" wrapText="1"/>
      <protection locked="0"/>
    </xf>
    <xf numFmtId="0" fontId="3" fillId="9" borderId="24" xfId="0" applyFont="1" applyFill="1" applyBorder="1" applyAlignment="1" applyProtection="1">
      <alignment horizontal="center" vertical="center" wrapText="1"/>
      <protection locked="0"/>
    </xf>
    <xf numFmtId="0" fontId="3" fillId="9" borderId="23"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xf>
    <xf numFmtId="0" fontId="8" fillId="5" borderId="0" xfId="0" applyFont="1" applyFill="1" applyAlignment="1">
      <alignment horizontal="center" vertical="center"/>
    </xf>
    <xf numFmtId="0" fontId="0" fillId="2" borderId="2" xfId="0" applyFill="1" applyBorder="1"/>
    <xf numFmtId="0" fontId="0" fillId="0" borderId="3" xfId="0" applyBorder="1"/>
    <xf numFmtId="0" fontId="0" fillId="0" borderId="4" xfId="0" applyBorder="1"/>
    <xf numFmtId="0" fontId="0" fillId="2" borderId="2" xfId="0"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59" fillId="7" borderId="0" xfId="0" applyFont="1" applyFill="1" applyAlignment="1">
      <alignment vertical="top" wrapText="1"/>
    </xf>
  </cellXfs>
  <cellStyles count="6">
    <cellStyle name="Monétaire" xfId="1" builtinId="4"/>
    <cellStyle name="Monétaire 4" xfId="5" xr:uid="{43DAD8B0-9979-4C37-9183-DF07EA435113}"/>
    <cellStyle name="Normal" xfId="0" builtinId="0"/>
    <cellStyle name="Normal 4" xfId="4" xr:uid="{0799D205-514E-4356-932A-0F73714A4079}"/>
    <cellStyle name="Pourcentage" xfId="2" builtinId="5"/>
    <cellStyle name="Texte explicatif 3" xfId="3" xr:uid="{8CC5775C-8C80-4E0A-8C88-B2B0F038C8BC}"/>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838521</xdr:colOff>
      <xdr:row>4</xdr:row>
      <xdr:rowOff>784266</xdr:rowOff>
    </xdr:from>
    <xdr:to>
      <xdr:col>0</xdr:col>
      <xdr:colOff>1152443</xdr:colOff>
      <xdr:row>4</xdr:row>
      <xdr:rowOff>1164956</xdr:rowOff>
    </xdr:to>
    <xdr:pic>
      <xdr:nvPicPr>
        <xdr:cNvPr id="2" name="Image 1">
          <a:extLst>
            <a:ext uri="{FF2B5EF4-FFF2-40B4-BE49-F238E27FC236}">
              <a16:creationId xmlns:a16="http://schemas.microsoft.com/office/drawing/2014/main" id="{161CAD43-E120-489A-84CC-56A35017AC01}"/>
            </a:ext>
          </a:extLst>
        </xdr:cNvPr>
        <xdr:cNvPicPr>
          <a:picLocks noChangeAspect="1"/>
        </xdr:cNvPicPr>
      </xdr:nvPicPr>
      <xdr:blipFill>
        <a:blip xmlns:r="http://schemas.openxmlformats.org/officeDocument/2006/relationships" r:embed="rId1"/>
        <a:stretch>
          <a:fillRect/>
        </a:stretch>
      </xdr:blipFill>
      <xdr:spPr>
        <a:xfrm>
          <a:off x="838521" y="3866902"/>
          <a:ext cx="332518" cy="364634"/>
        </a:xfrm>
        <a:prstGeom prst="rect">
          <a:avLst/>
        </a:prstGeom>
      </xdr:spPr>
    </xdr:pic>
    <xdr:clientData/>
  </xdr:twoCellAnchor>
  <xdr:twoCellAnchor editAs="oneCell">
    <xdr:from>
      <xdr:col>0</xdr:col>
      <xdr:colOff>217768</xdr:colOff>
      <xdr:row>0</xdr:row>
      <xdr:rowOff>464297</xdr:rowOff>
    </xdr:from>
    <xdr:to>
      <xdr:col>1</xdr:col>
      <xdr:colOff>515439</xdr:colOff>
      <xdr:row>1</xdr:row>
      <xdr:rowOff>54791</xdr:rowOff>
    </xdr:to>
    <xdr:pic>
      <xdr:nvPicPr>
        <xdr:cNvPr id="3" name="Image 2">
          <a:extLst>
            <a:ext uri="{FF2B5EF4-FFF2-40B4-BE49-F238E27FC236}">
              <a16:creationId xmlns:a16="http://schemas.microsoft.com/office/drawing/2014/main" id="{7FC9931B-A6C2-4F58-B824-32FE9827276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7768" y="464297"/>
          <a:ext cx="1601507" cy="1231153"/>
        </a:xfrm>
        <a:prstGeom prst="rect">
          <a:avLst/>
        </a:prstGeom>
        <a:solidFill>
          <a:srgbClr val="FFFFFF"/>
        </a:solidFill>
        <a:ln>
          <a:noFill/>
        </a:ln>
      </xdr:spPr>
    </xdr:pic>
    <xdr:clientData/>
  </xdr:twoCellAnchor>
  <xdr:twoCellAnchor editAs="oneCell">
    <xdr:from>
      <xdr:col>10</xdr:col>
      <xdr:colOff>747734</xdr:colOff>
      <xdr:row>0</xdr:row>
      <xdr:rowOff>612584</xdr:rowOff>
    </xdr:from>
    <xdr:to>
      <xdr:col>11</xdr:col>
      <xdr:colOff>935907</xdr:colOff>
      <xdr:row>0</xdr:row>
      <xdr:rowOff>1524508</xdr:rowOff>
    </xdr:to>
    <xdr:pic>
      <xdr:nvPicPr>
        <xdr:cNvPr id="4" name="Image 3">
          <a:extLst>
            <a:ext uri="{FF2B5EF4-FFF2-40B4-BE49-F238E27FC236}">
              <a16:creationId xmlns:a16="http://schemas.microsoft.com/office/drawing/2014/main" id="{DC03DCAF-4866-42D6-8248-0EC8CA12B2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10591" y="612584"/>
          <a:ext cx="1478765" cy="911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697321</xdr:colOff>
      <xdr:row>0</xdr:row>
      <xdr:rowOff>538865</xdr:rowOff>
    </xdr:from>
    <xdr:to>
      <xdr:col>22</xdr:col>
      <xdr:colOff>2383</xdr:colOff>
      <xdr:row>0</xdr:row>
      <xdr:rowOff>1552583</xdr:rowOff>
    </xdr:to>
    <xdr:pic>
      <xdr:nvPicPr>
        <xdr:cNvPr id="5" name="Image 4">
          <a:extLst>
            <a:ext uri="{FF2B5EF4-FFF2-40B4-BE49-F238E27FC236}">
              <a16:creationId xmlns:a16="http://schemas.microsoft.com/office/drawing/2014/main" id="{3664E13B-F398-42A6-AAC9-95E4EC7B360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375730" y="538865"/>
          <a:ext cx="3134870" cy="1009454"/>
        </a:xfrm>
        <a:prstGeom prst="rect">
          <a:avLst/>
        </a:prstGeom>
      </xdr:spPr>
    </xdr:pic>
    <xdr:clientData/>
  </xdr:twoCellAnchor>
  <xdr:twoCellAnchor editAs="oneCell">
    <xdr:from>
      <xdr:col>0</xdr:col>
      <xdr:colOff>714374</xdr:colOff>
      <xdr:row>4</xdr:row>
      <xdr:rowOff>3486149</xdr:rowOff>
    </xdr:from>
    <xdr:to>
      <xdr:col>0</xdr:col>
      <xdr:colOff>1199060</xdr:colOff>
      <xdr:row>4</xdr:row>
      <xdr:rowOff>4029582</xdr:rowOff>
    </xdr:to>
    <xdr:pic>
      <xdr:nvPicPr>
        <xdr:cNvPr id="6" name="Image 5">
          <a:extLst>
            <a:ext uri="{FF2B5EF4-FFF2-40B4-BE49-F238E27FC236}">
              <a16:creationId xmlns:a16="http://schemas.microsoft.com/office/drawing/2014/main" id="{1A941B16-45EB-440A-EC11-43BEC5DA30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flipH="1">
          <a:off x="714374" y="6562724"/>
          <a:ext cx="485775" cy="5248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28863</xdr:colOff>
      <xdr:row>83</xdr:row>
      <xdr:rowOff>94121</xdr:rowOff>
    </xdr:from>
    <xdr:to>
      <xdr:col>0</xdr:col>
      <xdr:colOff>1238250</xdr:colOff>
      <xdr:row>87</xdr:row>
      <xdr:rowOff>171045</xdr:rowOff>
    </xdr:to>
    <xdr:pic>
      <xdr:nvPicPr>
        <xdr:cNvPr id="7" name="Image 6">
          <a:extLst>
            <a:ext uri="{FF2B5EF4-FFF2-40B4-BE49-F238E27FC236}">
              <a16:creationId xmlns:a16="http://schemas.microsoft.com/office/drawing/2014/main" id="{EEAB8B71-83CB-4A5E-8E7F-DE3B218F8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63" y="33469721"/>
          <a:ext cx="1209387" cy="800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H:\DFE\FEADER\0.%20FEADER-23-27\05-AAF\1-%20For&#234;t\RDR4\7306_A_Desserte_forestiere\00_Texte_r&#233;glementaire\02_AAP_2025\01_AAP\01_VersionDiffusable\01_Annexes\Fichier_Recapitultif_depenses_V1.0.xlsx" TargetMode="External"/><Relationship Id="rId1" Type="http://schemas.openxmlformats.org/officeDocument/2006/relationships/externalLinkPath" Target="file:///H:\DFE\FEADER\0.%20FEADER-23-27\05-AAF\1-%20For&#234;t\RDR4\7306_A_Desserte_forestiere\00_Texte_r&#233;glementaire\02_AAP_2025\01_AAP\01_VersionDiffusable\01_Annexes\Fichier_Recapitultif_depenses_V1.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ServiceAA\RDR%204\5_Dispositifs_Regionaux\73.06A_Desserte\2_AAP\docs_travail\Annexe_B_%202026_Descriptif_detaill&#233;_et_d&#233;penses_pr&#233;visionnelles_rmq_ASP280426.xlsx" TargetMode="External"/><Relationship Id="rId1" Type="http://schemas.openxmlformats.org/officeDocument/2006/relationships/externalLinkPath" Target="file:///Q:\ServiceAA\RDR%204\5_Dispositifs_Regionaux\73.06A_Desserte\2_AAP\docs_travail\Annexe_B_%202026_Descriptif_detaill&#233;_et_d&#233;penses_pr&#233;visionnelles_rmq_ASP280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ice d'accueil"/>
      <sheetName val="Instruction"/>
      <sheetName val="Dépenses sur devis"/>
      <sheetName val="Synthèse des dépenses"/>
      <sheetName val="Auto-construction hors majo"/>
      <sheetName val="Dépenses de rémunération FR"/>
      <sheetName val="Dépenses sur frais réels"/>
      <sheetName val="Dépenses proratisées"/>
      <sheetName val="Dépenses taux forfaitaires"/>
      <sheetName val="Frais de personnels CU"/>
      <sheetName val="Dépenses barèmes et forfaits"/>
      <sheetName val="Bénévolat"/>
      <sheetName val="Contributions en nature B&amp;S"/>
      <sheetName val="Charges d'amortissement"/>
      <sheetName val="Recettes générées"/>
      <sheetName val="Synthèse dépenses - Partenaires"/>
      <sheetName val="Paramétrage V2"/>
    </sheetNames>
    <sheetDataSet>
      <sheetData sheetId="0" refreshError="1"/>
      <sheetData sheetId="1" refreshError="1"/>
      <sheetData sheetId="2"/>
      <sheetData sheetId="3" refreshError="1"/>
      <sheetData sheetId="4" refreshError="1"/>
      <sheetData sheetId="5" refreshError="1"/>
      <sheetData sheetId="6" refreshError="1"/>
      <sheetData sheetId="7">
        <row r="5">
          <cell r="N5">
            <v>0</v>
          </cell>
        </row>
        <row r="6">
          <cell r="N6">
            <v>0</v>
          </cell>
        </row>
        <row r="7">
          <cell r="N7">
            <v>0</v>
          </cell>
        </row>
        <row r="8">
          <cell r="N8">
            <v>0</v>
          </cell>
        </row>
        <row r="9">
          <cell r="N9">
            <v>0</v>
          </cell>
        </row>
        <row r="10">
          <cell r="N10">
            <v>0</v>
          </cell>
        </row>
        <row r="11">
          <cell r="N11">
            <v>0</v>
          </cell>
        </row>
        <row r="12">
          <cell r="N12">
            <v>0</v>
          </cell>
        </row>
        <row r="13">
          <cell r="N13">
            <v>0</v>
          </cell>
        </row>
        <row r="14">
          <cell r="N14">
            <v>0</v>
          </cell>
        </row>
        <row r="15">
          <cell r="N15">
            <v>0</v>
          </cell>
        </row>
        <row r="16">
          <cell r="N16">
            <v>0</v>
          </cell>
        </row>
        <row r="17">
          <cell r="N17">
            <v>0</v>
          </cell>
        </row>
        <row r="18">
          <cell r="N18">
            <v>0</v>
          </cell>
        </row>
        <row r="19">
          <cell r="N19">
            <v>0</v>
          </cell>
        </row>
        <row r="20">
          <cell r="N20">
            <v>0</v>
          </cell>
        </row>
        <row r="21">
          <cell r="N21">
            <v>0</v>
          </cell>
        </row>
        <row r="22">
          <cell r="N22">
            <v>0</v>
          </cell>
        </row>
        <row r="23">
          <cell r="N23">
            <v>0</v>
          </cell>
        </row>
        <row r="24">
          <cell r="N24">
            <v>0</v>
          </cell>
        </row>
        <row r="25">
          <cell r="N25">
            <v>0</v>
          </cell>
        </row>
        <row r="26">
          <cell r="N26">
            <v>0</v>
          </cell>
        </row>
        <row r="27">
          <cell r="N27">
            <v>0</v>
          </cell>
        </row>
        <row r="28">
          <cell r="N28">
            <v>0</v>
          </cell>
        </row>
        <row r="29">
          <cell r="N29">
            <v>0</v>
          </cell>
        </row>
        <row r="30">
          <cell r="N30">
            <v>0</v>
          </cell>
        </row>
        <row r="31">
          <cell r="N31">
            <v>0</v>
          </cell>
        </row>
        <row r="32">
          <cell r="N32">
            <v>0</v>
          </cell>
        </row>
        <row r="33">
          <cell r="N33">
            <v>0</v>
          </cell>
        </row>
        <row r="34">
          <cell r="N34">
            <v>0</v>
          </cell>
        </row>
        <row r="35">
          <cell r="N35">
            <v>0</v>
          </cell>
        </row>
        <row r="36">
          <cell r="N36">
            <v>0</v>
          </cell>
        </row>
        <row r="37">
          <cell r="N37">
            <v>0</v>
          </cell>
        </row>
        <row r="38">
          <cell r="N38">
            <v>0</v>
          </cell>
        </row>
        <row r="39">
          <cell r="N39">
            <v>0</v>
          </cell>
        </row>
        <row r="40">
          <cell r="N40">
            <v>0</v>
          </cell>
        </row>
        <row r="41">
          <cell r="N41">
            <v>0</v>
          </cell>
        </row>
        <row r="42">
          <cell r="N42">
            <v>0</v>
          </cell>
        </row>
        <row r="43">
          <cell r="N43">
            <v>0</v>
          </cell>
        </row>
        <row r="44">
          <cell r="N44">
            <v>0</v>
          </cell>
        </row>
        <row r="45">
          <cell r="N45">
            <v>0</v>
          </cell>
        </row>
        <row r="46">
          <cell r="N46">
            <v>0</v>
          </cell>
        </row>
        <row r="47">
          <cell r="N47">
            <v>0</v>
          </cell>
        </row>
        <row r="48">
          <cell r="N48">
            <v>0</v>
          </cell>
        </row>
        <row r="49">
          <cell r="N49">
            <v>0</v>
          </cell>
        </row>
        <row r="50">
          <cell r="N50">
            <v>0</v>
          </cell>
        </row>
        <row r="51">
          <cell r="N51">
            <v>0</v>
          </cell>
        </row>
        <row r="52">
          <cell r="N52">
            <v>0</v>
          </cell>
        </row>
        <row r="53">
          <cell r="N53">
            <v>0</v>
          </cell>
        </row>
        <row r="54">
          <cell r="N54">
            <v>0</v>
          </cell>
        </row>
        <row r="55">
          <cell r="N55">
            <v>0</v>
          </cell>
        </row>
        <row r="56">
          <cell r="N56">
            <v>0</v>
          </cell>
        </row>
        <row r="57">
          <cell r="N57">
            <v>0</v>
          </cell>
        </row>
        <row r="58">
          <cell r="N58">
            <v>0</v>
          </cell>
        </row>
        <row r="59">
          <cell r="N59">
            <v>0</v>
          </cell>
        </row>
        <row r="60">
          <cell r="N60">
            <v>0</v>
          </cell>
        </row>
        <row r="61">
          <cell r="N61">
            <v>0</v>
          </cell>
        </row>
        <row r="62">
          <cell r="N62">
            <v>0</v>
          </cell>
        </row>
        <row r="63">
          <cell r="N63">
            <v>0</v>
          </cell>
        </row>
        <row r="64">
          <cell r="N64">
            <v>0</v>
          </cell>
        </row>
        <row r="65">
          <cell r="N65">
            <v>0</v>
          </cell>
        </row>
        <row r="66">
          <cell r="N66">
            <v>0</v>
          </cell>
        </row>
        <row r="67">
          <cell r="N67">
            <v>0</v>
          </cell>
        </row>
        <row r="68">
          <cell r="N68">
            <v>0</v>
          </cell>
        </row>
        <row r="69">
          <cell r="N69">
            <v>0</v>
          </cell>
        </row>
        <row r="70">
          <cell r="N70">
            <v>0</v>
          </cell>
        </row>
        <row r="71">
          <cell r="N71">
            <v>0</v>
          </cell>
        </row>
        <row r="72">
          <cell r="N72">
            <v>0</v>
          </cell>
        </row>
        <row r="73">
          <cell r="N73">
            <v>0</v>
          </cell>
        </row>
        <row r="74">
          <cell r="N74">
            <v>0</v>
          </cell>
        </row>
        <row r="75">
          <cell r="N75">
            <v>0</v>
          </cell>
        </row>
        <row r="76">
          <cell r="N76">
            <v>0</v>
          </cell>
        </row>
        <row r="77">
          <cell r="N77">
            <v>0</v>
          </cell>
        </row>
        <row r="78">
          <cell r="N78">
            <v>0</v>
          </cell>
        </row>
        <row r="79">
          <cell r="N79">
            <v>0</v>
          </cell>
        </row>
        <row r="80">
          <cell r="N80">
            <v>0</v>
          </cell>
        </row>
        <row r="81">
          <cell r="N81">
            <v>0</v>
          </cell>
        </row>
        <row r="82">
          <cell r="N82">
            <v>0</v>
          </cell>
        </row>
        <row r="83">
          <cell r="N83">
            <v>0</v>
          </cell>
        </row>
        <row r="84">
          <cell r="N84">
            <v>0</v>
          </cell>
        </row>
        <row r="85">
          <cell r="N85">
            <v>0</v>
          </cell>
        </row>
        <row r="86">
          <cell r="N86">
            <v>0</v>
          </cell>
        </row>
        <row r="87">
          <cell r="N87">
            <v>0</v>
          </cell>
        </row>
        <row r="88">
          <cell r="N88">
            <v>0</v>
          </cell>
        </row>
        <row r="89">
          <cell r="N89">
            <v>0</v>
          </cell>
        </row>
        <row r="90">
          <cell r="N90">
            <v>0</v>
          </cell>
        </row>
        <row r="91">
          <cell r="N91">
            <v>0</v>
          </cell>
        </row>
        <row r="92">
          <cell r="N92">
            <v>0</v>
          </cell>
        </row>
        <row r="93">
          <cell r="N93">
            <v>0</v>
          </cell>
        </row>
        <row r="94">
          <cell r="N94">
            <v>0</v>
          </cell>
        </row>
        <row r="95">
          <cell r="N95">
            <v>0</v>
          </cell>
        </row>
        <row r="96">
          <cell r="N96">
            <v>0</v>
          </cell>
        </row>
        <row r="97">
          <cell r="N97">
            <v>0</v>
          </cell>
        </row>
        <row r="98">
          <cell r="N98">
            <v>0</v>
          </cell>
        </row>
        <row r="99">
          <cell r="N99">
            <v>0</v>
          </cell>
        </row>
        <row r="100">
          <cell r="N100">
            <v>0</v>
          </cell>
        </row>
        <row r="101">
          <cell r="N101">
            <v>0</v>
          </cell>
        </row>
        <row r="102">
          <cell r="N102">
            <v>0</v>
          </cell>
        </row>
        <row r="103">
          <cell r="N103">
            <v>0</v>
          </cell>
        </row>
        <row r="104">
          <cell r="N104">
            <v>0</v>
          </cell>
        </row>
        <row r="105">
          <cell r="N105">
            <v>0</v>
          </cell>
        </row>
        <row r="106">
          <cell r="N106">
            <v>0</v>
          </cell>
        </row>
        <row r="107">
          <cell r="N107">
            <v>0</v>
          </cell>
        </row>
        <row r="108">
          <cell r="N108">
            <v>0</v>
          </cell>
        </row>
        <row r="109">
          <cell r="N109">
            <v>0</v>
          </cell>
        </row>
        <row r="110">
          <cell r="N110">
            <v>0</v>
          </cell>
        </row>
        <row r="111">
          <cell r="N111">
            <v>0</v>
          </cell>
        </row>
        <row r="112">
          <cell r="N112">
            <v>0</v>
          </cell>
        </row>
        <row r="113">
          <cell r="N113">
            <v>0</v>
          </cell>
        </row>
        <row r="114">
          <cell r="N114">
            <v>0</v>
          </cell>
        </row>
        <row r="115">
          <cell r="N115">
            <v>0</v>
          </cell>
        </row>
        <row r="116">
          <cell r="N116">
            <v>0</v>
          </cell>
        </row>
        <row r="117">
          <cell r="N117">
            <v>0</v>
          </cell>
        </row>
        <row r="118">
          <cell r="N118">
            <v>0</v>
          </cell>
        </row>
        <row r="119">
          <cell r="N119">
            <v>0</v>
          </cell>
        </row>
        <row r="120">
          <cell r="N120">
            <v>0</v>
          </cell>
        </row>
        <row r="121">
          <cell r="N121">
            <v>0</v>
          </cell>
        </row>
        <row r="122">
          <cell r="N122">
            <v>0</v>
          </cell>
        </row>
        <row r="123">
          <cell r="N123">
            <v>0</v>
          </cell>
        </row>
        <row r="124">
          <cell r="N124">
            <v>0</v>
          </cell>
        </row>
        <row r="125">
          <cell r="N125">
            <v>0</v>
          </cell>
        </row>
        <row r="126">
          <cell r="N126">
            <v>0</v>
          </cell>
        </row>
        <row r="127">
          <cell r="N127">
            <v>0</v>
          </cell>
        </row>
        <row r="128">
          <cell r="N128">
            <v>0</v>
          </cell>
        </row>
        <row r="129">
          <cell r="N129">
            <v>0</v>
          </cell>
        </row>
        <row r="130">
          <cell r="N130">
            <v>0</v>
          </cell>
        </row>
        <row r="131">
          <cell r="N131">
            <v>0</v>
          </cell>
        </row>
        <row r="132">
          <cell r="N132">
            <v>0</v>
          </cell>
        </row>
        <row r="133">
          <cell r="N133">
            <v>0</v>
          </cell>
        </row>
        <row r="134">
          <cell r="N134">
            <v>0</v>
          </cell>
        </row>
        <row r="135">
          <cell r="N135">
            <v>0</v>
          </cell>
        </row>
        <row r="136">
          <cell r="N136">
            <v>0</v>
          </cell>
        </row>
        <row r="137">
          <cell r="N137">
            <v>0</v>
          </cell>
        </row>
        <row r="138">
          <cell r="N138">
            <v>0</v>
          </cell>
        </row>
        <row r="139">
          <cell r="N139">
            <v>0</v>
          </cell>
        </row>
        <row r="140">
          <cell r="N140">
            <v>0</v>
          </cell>
        </row>
        <row r="141">
          <cell r="N141">
            <v>0</v>
          </cell>
        </row>
        <row r="142">
          <cell r="N142">
            <v>0</v>
          </cell>
        </row>
        <row r="143">
          <cell r="N143">
            <v>0</v>
          </cell>
        </row>
        <row r="144">
          <cell r="N144">
            <v>0</v>
          </cell>
        </row>
        <row r="145">
          <cell r="N145">
            <v>0</v>
          </cell>
        </row>
        <row r="146">
          <cell r="N146">
            <v>0</v>
          </cell>
        </row>
        <row r="147">
          <cell r="N147">
            <v>0</v>
          </cell>
        </row>
        <row r="148">
          <cell r="N148">
            <v>0</v>
          </cell>
        </row>
        <row r="149">
          <cell r="N149">
            <v>0</v>
          </cell>
        </row>
        <row r="150">
          <cell r="N150">
            <v>0</v>
          </cell>
        </row>
        <row r="151">
          <cell r="N151">
            <v>0</v>
          </cell>
        </row>
        <row r="152">
          <cell r="N152">
            <v>0</v>
          </cell>
        </row>
        <row r="153">
          <cell r="N153">
            <v>0</v>
          </cell>
        </row>
        <row r="154">
          <cell r="N154">
            <v>0</v>
          </cell>
        </row>
        <row r="155">
          <cell r="N155">
            <v>0</v>
          </cell>
        </row>
        <row r="156">
          <cell r="N156">
            <v>0</v>
          </cell>
        </row>
        <row r="157">
          <cell r="N157">
            <v>0</v>
          </cell>
        </row>
        <row r="158">
          <cell r="N158">
            <v>0</v>
          </cell>
        </row>
        <row r="159">
          <cell r="N159">
            <v>0</v>
          </cell>
        </row>
        <row r="160">
          <cell r="N160">
            <v>0</v>
          </cell>
        </row>
        <row r="161">
          <cell r="N161">
            <v>0</v>
          </cell>
        </row>
        <row r="162">
          <cell r="N162">
            <v>0</v>
          </cell>
        </row>
        <row r="163">
          <cell r="N163">
            <v>0</v>
          </cell>
        </row>
        <row r="164">
          <cell r="N164">
            <v>0</v>
          </cell>
        </row>
        <row r="165">
          <cell r="N165">
            <v>0</v>
          </cell>
        </row>
        <row r="166">
          <cell r="N166">
            <v>0</v>
          </cell>
        </row>
        <row r="167">
          <cell r="N167">
            <v>0</v>
          </cell>
        </row>
        <row r="168">
          <cell r="N168">
            <v>0</v>
          </cell>
        </row>
        <row r="169">
          <cell r="N169">
            <v>0</v>
          </cell>
        </row>
        <row r="170">
          <cell r="N170">
            <v>0</v>
          </cell>
        </row>
        <row r="171">
          <cell r="N171">
            <v>0</v>
          </cell>
        </row>
        <row r="172">
          <cell r="N172">
            <v>0</v>
          </cell>
        </row>
        <row r="173">
          <cell r="N173">
            <v>0</v>
          </cell>
        </row>
        <row r="174">
          <cell r="N174">
            <v>0</v>
          </cell>
        </row>
        <row r="175">
          <cell r="N175">
            <v>0</v>
          </cell>
        </row>
        <row r="176">
          <cell r="N176">
            <v>0</v>
          </cell>
        </row>
        <row r="177">
          <cell r="N177">
            <v>0</v>
          </cell>
        </row>
        <row r="178">
          <cell r="N178">
            <v>0</v>
          </cell>
        </row>
        <row r="179">
          <cell r="N179">
            <v>0</v>
          </cell>
        </row>
        <row r="180">
          <cell r="N180">
            <v>0</v>
          </cell>
        </row>
        <row r="181">
          <cell r="N181">
            <v>0</v>
          </cell>
        </row>
        <row r="182">
          <cell r="N182">
            <v>0</v>
          </cell>
        </row>
        <row r="183">
          <cell r="N183">
            <v>0</v>
          </cell>
        </row>
        <row r="184">
          <cell r="N184">
            <v>0</v>
          </cell>
        </row>
        <row r="185">
          <cell r="N185">
            <v>0</v>
          </cell>
        </row>
        <row r="186">
          <cell r="N186">
            <v>0</v>
          </cell>
        </row>
        <row r="187">
          <cell r="N187">
            <v>0</v>
          </cell>
        </row>
        <row r="188">
          <cell r="N188">
            <v>0</v>
          </cell>
        </row>
        <row r="189">
          <cell r="N189">
            <v>0</v>
          </cell>
        </row>
        <row r="190">
          <cell r="N190">
            <v>0</v>
          </cell>
        </row>
        <row r="191">
          <cell r="N191">
            <v>0</v>
          </cell>
        </row>
        <row r="192">
          <cell r="N192">
            <v>0</v>
          </cell>
        </row>
        <row r="193">
          <cell r="N193">
            <v>0</v>
          </cell>
        </row>
        <row r="194">
          <cell r="N194">
            <v>0</v>
          </cell>
        </row>
        <row r="195">
          <cell r="N195">
            <v>0</v>
          </cell>
        </row>
        <row r="196">
          <cell r="N196">
            <v>0</v>
          </cell>
        </row>
        <row r="197">
          <cell r="N197">
            <v>0</v>
          </cell>
        </row>
        <row r="198">
          <cell r="N198">
            <v>0</v>
          </cell>
        </row>
        <row r="199">
          <cell r="N199">
            <v>0</v>
          </cell>
        </row>
        <row r="200">
          <cell r="N200">
            <v>0</v>
          </cell>
        </row>
        <row r="201">
          <cell r="N201">
            <v>0</v>
          </cell>
        </row>
        <row r="202">
          <cell r="N202">
            <v>0</v>
          </cell>
        </row>
        <row r="203">
          <cell r="N203">
            <v>0</v>
          </cell>
        </row>
        <row r="204">
          <cell r="N204">
            <v>0</v>
          </cell>
        </row>
        <row r="205">
          <cell r="N205">
            <v>0</v>
          </cell>
        </row>
        <row r="206">
          <cell r="N206">
            <v>0</v>
          </cell>
        </row>
        <row r="207">
          <cell r="N207">
            <v>0</v>
          </cell>
        </row>
        <row r="208">
          <cell r="N208">
            <v>0</v>
          </cell>
        </row>
        <row r="209">
          <cell r="N209">
            <v>0</v>
          </cell>
        </row>
        <row r="210">
          <cell r="N210">
            <v>0</v>
          </cell>
        </row>
        <row r="211">
          <cell r="N211">
            <v>0</v>
          </cell>
        </row>
        <row r="212">
          <cell r="N212">
            <v>0</v>
          </cell>
        </row>
        <row r="213">
          <cell r="N213">
            <v>0</v>
          </cell>
        </row>
        <row r="214">
          <cell r="N214">
            <v>0</v>
          </cell>
        </row>
        <row r="215">
          <cell r="N215">
            <v>0</v>
          </cell>
        </row>
        <row r="216">
          <cell r="N216">
            <v>0</v>
          </cell>
        </row>
        <row r="217">
          <cell r="N217">
            <v>0</v>
          </cell>
        </row>
        <row r="218">
          <cell r="N218">
            <v>0</v>
          </cell>
        </row>
        <row r="219">
          <cell r="N219">
            <v>0</v>
          </cell>
        </row>
        <row r="220">
          <cell r="N220">
            <v>0</v>
          </cell>
        </row>
        <row r="221">
          <cell r="N221">
            <v>0</v>
          </cell>
        </row>
        <row r="222">
          <cell r="N222">
            <v>0</v>
          </cell>
        </row>
        <row r="223">
          <cell r="N223">
            <v>0</v>
          </cell>
        </row>
        <row r="224">
          <cell r="N224">
            <v>0</v>
          </cell>
        </row>
        <row r="225">
          <cell r="N225">
            <v>0</v>
          </cell>
        </row>
        <row r="226">
          <cell r="N226">
            <v>0</v>
          </cell>
        </row>
        <row r="227">
          <cell r="N227">
            <v>0</v>
          </cell>
        </row>
        <row r="228">
          <cell r="N228">
            <v>0</v>
          </cell>
        </row>
        <row r="229">
          <cell r="N229">
            <v>0</v>
          </cell>
        </row>
        <row r="230">
          <cell r="N230">
            <v>0</v>
          </cell>
        </row>
        <row r="231">
          <cell r="N231">
            <v>0</v>
          </cell>
        </row>
        <row r="232">
          <cell r="N232">
            <v>0</v>
          </cell>
        </row>
        <row r="233">
          <cell r="N233">
            <v>0</v>
          </cell>
        </row>
        <row r="234">
          <cell r="N234">
            <v>0</v>
          </cell>
        </row>
        <row r="235">
          <cell r="N235">
            <v>0</v>
          </cell>
        </row>
        <row r="236">
          <cell r="N236">
            <v>0</v>
          </cell>
        </row>
        <row r="237">
          <cell r="N237">
            <v>0</v>
          </cell>
        </row>
        <row r="238">
          <cell r="N238">
            <v>0</v>
          </cell>
        </row>
        <row r="239">
          <cell r="N239">
            <v>0</v>
          </cell>
        </row>
        <row r="240">
          <cell r="N240">
            <v>0</v>
          </cell>
        </row>
        <row r="241">
          <cell r="N241">
            <v>0</v>
          </cell>
        </row>
        <row r="242">
          <cell r="N242">
            <v>0</v>
          </cell>
        </row>
        <row r="243">
          <cell r="N243">
            <v>0</v>
          </cell>
        </row>
        <row r="244">
          <cell r="N244">
            <v>0</v>
          </cell>
        </row>
        <row r="245">
          <cell r="N245">
            <v>0</v>
          </cell>
        </row>
        <row r="246">
          <cell r="N246">
            <v>0</v>
          </cell>
        </row>
        <row r="247">
          <cell r="N247">
            <v>0</v>
          </cell>
        </row>
        <row r="248">
          <cell r="N248">
            <v>0</v>
          </cell>
        </row>
        <row r="249">
          <cell r="N249">
            <v>0</v>
          </cell>
        </row>
        <row r="250">
          <cell r="N250">
            <v>0</v>
          </cell>
        </row>
        <row r="251">
          <cell r="N251">
            <v>0</v>
          </cell>
        </row>
        <row r="252">
          <cell r="N252">
            <v>0</v>
          </cell>
        </row>
        <row r="253">
          <cell r="N253">
            <v>0</v>
          </cell>
        </row>
        <row r="254">
          <cell r="N254">
            <v>0</v>
          </cell>
        </row>
        <row r="255">
          <cell r="N255">
            <v>0</v>
          </cell>
        </row>
        <row r="256">
          <cell r="N256">
            <v>0</v>
          </cell>
        </row>
        <row r="257">
          <cell r="N257">
            <v>0</v>
          </cell>
        </row>
        <row r="258">
          <cell r="N258">
            <v>0</v>
          </cell>
        </row>
        <row r="259">
          <cell r="N259">
            <v>0</v>
          </cell>
        </row>
        <row r="260">
          <cell r="N260">
            <v>0</v>
          </cell>
        </row>
        <row r="261">
          <cell r="N261">
            <v>0</v>
          </cell>
        </row>
        <row r="262">
          <cell r="N262">
            <v>0</v>
          </cell>
        </row>
        <row r="263">
          <cell r="N263">
            <v>0</v>
          </cell>
        </row>
        <row r="264">
          <cell r="N264">
            <v>0</v>
          </cell>
        </row>
        <row r="265">
          <cell r="N265">
            <v>0</v>
          </cell>
        </row>
        <row r="266">
          <cell r="N266">
            <v>0</v>
          </cell>
        </row>
        <row r="267">
          <cell r="N267">
            <v>0</v>
          </cell>
        </row>
        <row r="268">
          <cell r="N268">
            <v>0</v>
          </cell>
        </row>
        <row r="269">
          <cell r="N269">
            <v>0</v>
          </cell>
        </row>
        <row r="270">
          <cell r="N270">
            <v>0</v>
          </cell>
        </row>
        <row r="271">
          <cell r="N271">
            <v>0</v>
          </cell>
        </row>
        <row r="272">
          <cell r="N272">
            <v>0</v>
          </cell>
        </row>
        <row r="273">
          <cell r="N273">
            <v>0</v>
          </cell>
        </row>
        <row r="274">
          <cell r="N274">
            <v>0</v>
          </cell>
        </row>
        <row r="275">
          <cell r="N275">
            <v>0</v>
          </cell>
        </row>
        <row r="276">
          <cell r="N276">
            <v>0</v>
          </cell>
        </row>
        <row r="277">
          <cell r="N277">
            <v>0</v>
          </cell>
        </row>
        <row r="278">
          <cell r="N278">
            <v>0</v>
          </cell>
        </row>
        <row r="279">
          <cell r="N279">
            <v>0</v>
          </cell>
        </row>
        <row r="280">
          <cell r="N280">
            <v>0</v>
          </cell>
        </row>
        <row r="281">
          <cell r="N281">
            <v>0</v>
          </cell>
        </row>
        <row r="282">
          <cell r="N282">
            <v>0</v>
          </cell>
        </row>
        <row r="283">
          <cell r="N283">
            <v>0</v>
          </cell>
        </row>
        <row r="284">
          <cell r="N284">
            <v>0</v>
          </cell>
        </row>
        <row r="285">
          <cell r="N285">
            <v>0</v>
          </cell>
        </row>
        <row r="286">
          <cell r="N286">
            <v>0</v>
          </cell>
        </row>
        <row r="287">
          <cell r="N287">
            <v>0</v>
          </cell>
        </row>
        <row r="288">
          <cell r="N288">
            <v>0</v>
          </cell>
        </row>
        <row r="289">
          <cell r="N289">
            <v>0</v>
          </cell>
        </row>
        <row r="290">
          <cell r="N290">
            <v>0</v>
          </cell>
        </row>
        <row r="291">
          <cell r="N291">
            <v>0</v>
          </cell>
        </row>
        <row r="292">
          <cell r="N292">
            <v>0</v>
          </cell>
        </row>
        <row r="293">
          <cell r="N293">
            <v>0</v>
          </cell>
        </row>
        <row r="294">
          <cell r="N294">
            <v>0</v>
          </cell>
        </row>
        <row r="295">
          <cell r="N295">
            <v>0</v>
          </cell>
        </row>
        <row r="296">
          <cell r="N296">
            <v>0</v>
          </cell>
        </row>
        <row r="297">
          <cell r="N297">
            <v>0</v>
          </cell>
        </row>
        <row r="298">
          <cell r="N298">
            <v>0</v>
          </cell>
        </row>
        <row r="299">
          <cell r="N299">
            <v>0</v>
          </cell>
        </row>
        <row r="300">
          <cell r="N300">
            <v>0</v>
          </cell>
        </row>
        <row r="301">
          <cell r="N301">
            <v>0</v>
          </cell>
        </row>
        <row r="302">
          <cell r="N302">
            <v>0</v>
          </cell>
        </row>
        <row r="303">
          <cell r="N303">
            <v>0</v>
          </cell>
        </row>
        <row r="304">
          <cell r="N304">
            <v>0</v>
          </cell>
        </row>
      </sheetData>
      <sheetData sheetId="8">
        <row r="5">
          <cell r="H5">
            <v>0</v>
          </cell>
          <cell r="J5" t="str">
            <v>Couts indirects</v>
          </cell>
        </row>
        <row r="6">
          <cell r="H6">
            <v>0</v>
          </cell>
          <cell r="J6" t="str">
            <v>Frais de déplacement et d'hébergement</v>
          </cell>
        </row>
        <row r="7">
          <cell r="H7" t="str">
            <v/>
          </cell>
          <cell r="J7">
            <v>0</v>
          </cell>
        </row>
        <row r="8">
          <cell r="H8" t="str">
            <v/>
          </cell>
          <cell r="J8">
            <v>0</v>
          </cell>
        </row>
        <row r="9">
          <cell r="H9" t="str">
            <v/>
          </cell>
          <cell r="J9">
            <v>0</v>
          </cell>
        </row>
        <row r="10">
          <cell r="H10" t="str">
            <v/>
          </cell>
          <cell r="J10">
            <v>0</v>
          </cell>
        </row>
        <row r="11">
          <cell r="H11" t="str">
            <v/>
          </cell>
          <cell r="J11">
            <v>0</v>
          </cell>
        </row>
        <row r="12">
          <cell r="H12" t="str">
            <v/>
          </cell>
          <cell r="J12">
            <v>0</v>
          </cell>
        </row>
        <row r="13">
          <cell r="H13" t="str">
            <v/>
          </cell>
          <cell r="J13">
            <v>0</v>
          </cell>
        </row>
        <row r="14">
          <cell r="H14" t="str">
            <v/>
          </cell>
          <cell r="J14">
            <v>0</v>
          </cell>
        </row>
        <row r="15">
          <cell r="H15" t="str">
            <v/>
          </cell>
          <cell r="J15">
            <v>0</v>
          </cell>
        </row>
        <row r="16">
          <cell r="H16" t="str">
            <v/>
          </cell>
          <cell r="J16">
            <v>0</v>
          </cell>
        </row>
        <row r="17">
          <cell r="H17" t="str">
            <v/>
          </cell>
          <cell r="J17">
            <v>0</v>
          </cell>
        </row>
        <row r="18">
          <cell r="H18" t="str">
            <v/>
          </cell>
          <cell r="J18">
            <v>0</v>
          </cell>
        </row>
        <row r="19">
          <cell r="H19" t="str">
            <v/>
          </cell>
          <cell r="J19">
            <v>0</v>
          </cell>
        </row>
        <row r="20">
          <cell r="H20" t="str">
            <v/>
          </cell>
          <cell r="J20">
            <v>0</v>
          </cell>
        </row>
        <row r="21">
          <cell r="H21" t="str">
            <v/>
          </cell>
          <cell r="J21">
            <v>0</v>
          </cell>
        </row>
        <row r="22">
          <cell r="H22" t="str">
            <v/>
          </cell>
          <cell r="J22">
            <v>0</v>
          </cell>
        </row>
        <row r="23">
          <cell r="H23" t="str">
            <v/>
          </cell>
          <cell r="J23">
            <v>0</v>
          </cell>
        </row>
        <row r="24">
          <cell r="H24" t="str">
            <v/>
          </cell>
          <cell r="J24">
            <v>0</v>
          </cell>
        </row>
        <row r="25">
          <cell r="H25" t="str">
            <v/>
          </cell>
          <cell r="J25">
            <v>0</v>
          </cell>
        </row>
        <row r="26">
          <cell r="H26" t="str">
            <v/>
          </cell>
          <cell r="J26">
            <v>0</v>
          </cell>
        </row>
        <row r="27">
          <cell r="H27" t="str">
            <v/>
          </cell>
          <cell r="J27">
            <v>0</v>
          </cell>
        </row>
        <row r="28">
          <cell r="H28" t="str">
            <v/>
          </cell>
          <cell r="J28">
            <v>0</v>
          </cell>
        </row>
        <row r="29">
          <cell r="H29" t="str">
            <v/>
          </cell>
          <cell r="J29">
            <v>0</v>
          </cell>
        </row>
        <row r="30">
          <cell r="H30" t="str">
            <v/>
          </cell>
          <cell r="J30">
            <v>0</v>
          </cell>
        </row>
        <row r="31">
          <cell r="H31" t="str">
            <v/>
          </cell>
          <cell r="J31">
            <v>0</v>
          </cell>
        </row>
        <row r="32">
          <cell r="H32" t="str">
            <v/>
          </cell>
          <cell r="J32">
            <v>0</v>
          </cell>
        </row>
        <row r="33">
          <cell r="H33" t="str">
            <v/>
          </cell>
          <cell r="J33">
            <v>0</v>
          </cell>
        </row>
        <row r="34">
          <cell r="H34" t="str">
            <v/>
          </cell>
          <cell r="J34">
            <v>0</v>
          </cell>
        </row>
        <row r="35">
          <cell r="H35" t="str">
            <v/>
          </cell>
          <cell r="J35">
            <v>0</v>
          </cell>
        </row>
        <row r="36">
          <cell r="H36" t="str">
            <v/>
          </cell>
          <cell r="J36">
            <v>0</v>
          </cell>
        </row>
        <row r="37">
          <cell r="H37" t="str">
            <v/>
          </cell>
          <cell r="J37">
            <v>0</v>
          </cell>
        </row>
        <row r="38">
          <cell r="H38" t="str">
            <v/>
          </cell>
          <cell r="J38">
            <v>0</v>
          </cell>
        </row>
        <row r="39">
          <cell r="H39" t="str">
            <v/>
          </cell>
          <cell r="J39">
            <v>0</v>
          </cell>
        </row>
        <row r="40">
          <cell r="H40" t="str">
            <v/>
          </cell>
          <cell r="J40">
            <v>0</v>
          </cell>
        </row>
        <row r="41">
          <cell r="H41" t="str">
            <v/>
          </cell>
          <cell r="J41">
            <v>0</v>
          </cell>
        </row>
        <row r="42">
          <cell r="H42" t="str">
            <v/>
          </cell>
          <cell r="J42">
            <v>0</v>
          </cell>
        </row>
        <row r="43">
          <cell r="H43" t="str">
            <v/>
          </cell>
          <cell r="J43">
            <v>0</v>
          </cell>
        </row>
        <row r="44">
          <cell r="H44" t="str">
            <v/>
          </cell>
          <cell r="J44">
            <v>0</v>
          </cell>
        </row>
        <row r="45">
          <cell r="H45" t="str">
            <v/>
          </cell>
          <cell r="J45">
            <v>0</v>
          </cell>
        </row>
        <row r="46">
          <cell r="H46" t="str">
            <v/>
          </cell>
          <cell r="J46">
            <v>0</v>
          </cell>
        </row>
        <row r="47">
          <cell r="H47" t="str">
            <v/>
          </cell>
          <cell r="J47">
            <v>0</v>
          </cell>
        </row>
        <row r="48">
          <cell r="H48" t="str">
            <v/>
          </cell>
          <cell r="J48">
            <v>0</v>
          </cell>
        </row>
        <row r="49">
          <cell r="H49" t="str">
            <v/>
          </cell>
          <cell r="J49">
            <v>0</v>
          </cell>
        </row>
        <row r="50">
          <cell r="H50" t="str">
            <v/>
          </cell>
          <cell r="J50">
            <v>0</v>
          </cell>
        </row>
        <row r="51">
          <cell r="H51" t="str">
            <v/>
          </cell>
          <cell r="J51">
            <v>0</v>
          </cell>
        </row>
        <row r="52">
          <cell r="H52" t="str">
            <v/>
          </cell>
          <cell r="J52">
            <v>0</v>
          </cell>
        </row>
        <row r="53">
          <cell r="H53" t="str">
            <v/>
          </cell>
          <cell r="J53">
            <v>0</v>
          </cell>
        </row>
        <row r="54">
          <cell r="H54" t="str">
            <v/>
          </cell>
          <cell r="J54">
            <v>0</v>
          </cell>
        </row>
      </sheetData>
      <sheetData sheetId="9">
        <row r="5">
          <cell r="J5">
            <v>0</v>
          </cell>
        </row>
        <row r="6">
          <cell r="J6">
            <v>0</v>
          </cell>
        </row>
        <row r="7">
          <cell r="J7">
            <v>0</v>
          </cell>
        </row>
        <row r="8">
          <cell r="J8">
            <v>0</v>
          </cell>
        </row>
        <row r="9">
          <cell r="J9">
            <v>0</v>
          </cell>
        </row>
        <row r="10">
          <cell r="J10">
            <v>0</v>
          </cell>
        </row>
        <row r="11">
          <cell r="J11">
            <v>0</v>
          </cell>
        </row>
        <row r="12">
          <cell r="J12">
            <v>0</v>
          </cell>
        </row>
        <row r="13">
          <cell r="J13">
            <v>0</v>
          </cell>
        </row>
        <row r="14">
          <cell r="J14">
            <v>0</v>
          </cell>
        </row>
        <row r="15">
          <cell r="J15">
            <v>0</v>
          </cell>
        </row>
        <row r="16">
          <cell r="J16">
            <v>0</v>
          </cell>
        </row>
        <row r="17">
          <cell r="J17">
            <v>0</v>
          </cell>
        </row>
        <row r="18">
          <cell r="J18">
            <v>0</v>
          </cell>
        </row>
        <row r="19">
          <cell r="J19">
            <v>0</v>
          </cell>
        </row>
        <row r="20">
          <cell r="J20">
            <v>0</v>
          </cell>
        </row>
        <row r="21">
          <cell r="J21">
            <v>0</v>
          </cell>
        </row>
        <row r="22">
          <cell r="J22">
            <v>0</v>
          </cell>
        </row>
        <row r="23">
          <cell r="J23">
            <v>0</v>
          </cell>
        </row>
        <row r="24">
          <cell r="J24">
            <v>0</v>
          </cell>
        </row>
        <row r="25">
          <cell r="J25">
            <v>0</v>
          </cell>
        </row>
        <row r="26">
          <cell r="J26">
            <v>0</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7">
          <cell r="J37">
            <v>0</v>
          </cell>
        </row>
        <row r="38">
          <cell r="J38">
            <v>0</v>
          </cell>
        </row>
        <row r="39">
          <cell r="J39">
            <v>0</v>
          </cell>
        </row>
        <row r="40">
          <cell r="J40">
            <v>0</v>
          </cell>
        </row>
        <row r="41">
          <cell r="J41">
            <v>0</v>
          </cell>
        </row>
        <row r="42">
          <cell r="J42">
            <v>0</v>
          </cell>
        </row>
        <row r="43">
          <cell r="J43">
            <v>0</v>
          </cell>
        </row>
        <row r="44">
          <cell r="J44">
            <v>0</v>
          </cell>
        </row>
        <row r="45">
          <cell r="J45">
            <v>0</v>
          </cell>
        </row>
        <row r="46">
          <cell r="J46">
            <v>0</v>
          </cell>
        </row>
        <row r="47">
          <cell r="J47">
            <v>0</v>
          </cell>
        </row>
        <row r="48">
          <cell r="J48">
            <v>0</v>
          </cell>
        </row>
        <row r="49">
          <cell r="J49">
            <v>0</v>
          </cell>
        </row>
        <row r="50">
          <cell r="J50">
            <v>0</v>
          </cell>
        </row>
        <row r="51">
          <cell r="J51">
            <v>0</v>
          </cell>
        </row>
        <row r="52">
          <cell r="J52">
            <v>0</v>
          </cell>
        </row>
        <row r="53">
          <cell r="J53">
            <v>0</v>
          </cell>
        </row>
        <row r="54">
          <cell r="J54">
            <v>0</v>
          </cell>
        </row>
        <row r="55">
          <cell r="J55">
            <v>0</v>
          </cell>
        </row>
        <row r="56">
          <cell r="J56">
            <v>0</v>
          </cell>
        </row>
        <row r="57">
          <cell r="J57">
            <v>0</v>
          </cell>
        </row>
        <row r="58">
          <cell r="J58">
            <v>0</v>
          </cell>
        </row>
        <row r="59">
          <cell r="J59">
            <v>0</v>
          </cell>
        </row>
        <row r="60">
          <cell r="J60">
            <v>0</v>
          </cell>
        </row>
        <row r="61">
          <cell r="J61">
            <v>0</v>
          </cell>
        </row>
        <row r="62">
          <cell r="J62">
            <v>0</v>
          </cell>
        </row>
        <row r="63">
          <cell r="J63">
            <v>0</v>
          </cell>
        </row>
        <row r="64">
          <cell r="J64">
            <v>0</v>
          </cell>
        </row>
        <row r="65">
          <cell r="J65">
            <v>0</v>
          </cell>
        </row>
        <row r="66">
          <cell r="J66">
            <v>0</v>
          </cell>
        </row>
        <row r="67">
          <cell r="J67">
            <v>0</v>
          </cell>
        </row>
        <row r="68">
          <cell r="J68">
            <v>0</v>
          </cell>
        </row>
        <row r="69">
          <cell r="J69">
            <v>0</v>
          </cell>
        </row>
        <row r="70">
          <cell r="J70">
            <v>0</v>
          </cell>
        </row>
        <row r="71">
          <cell r="J71">
            <v>0</v>
          </cell>
        </row>
        <row r="72">
          <cell r="J72">
            <v>0</v>
          </cell>
        </row>
        <row r="73">
          <cell r="J73">
            <v>0</v>
          </cell>
        </row>
        <row r="74">
          <cell r="J74">
            <v>0</v>
          </cell>
        </row>
        <row r="75">
          <cell r="J75">
            <v>0</v>
          </cell>
        </row>
        <row r="76">
          <cell r="J76">
            <v>0</v>
          </cell>
        </row>
        <row r="77">
          <cell r="J77">
            <v>0</v>
          </cell>
        </row>
        <row r="78">
          <cell r="J78">
            <v>0</v>
          </cell>
        </row>
        <row r="79">
          <cell r="J79">
            <v>0</v>
          </cell>
        </row>
        <row r="80">
          <cell r="J80">
            <v>0</v>
          </cell>
        </row>
        <row r="81">
          <cell r="J81">
            <v>0</v>
          </cell>
        </row>
        <row r="82">
          <cell r="J82">
            <v>0</v>
          </cell>
        </row>
        <row r="83">
          <cell r="J83">
            <v>0</v>
          </cell>
        </row>
        <row r="84">
          <cell r="J84">
            <v>0</v>
          </cell>
        </row>
        <row r="85">
          <cell r="J85">
            <v>0</v>
          </cell>
        </row>
        <row r="86">
          <cell r="J86">
            <v>0</v>
          </cell>
        </row>
        <row r="87">
          <cell r="J87">
            <v>0</v>
          </cell>
        </row>
        <row r="88">
          <cell r="J88">
            <v>0</v>
          </cell>
        </row>
        <row r="89">
          <cell r="J89">
            <v>0</v>
          </cell>
        </row>
        <row r="90">
          <cell r="J90">
            <v>0</v>
          </cell>
        </row>
        <row r="91">
          <cell r="J91">
            <v>0</v>
          </cell>
        </row>
        <row r="92">
          <cell r="J92">
            <v>0</v>
          </cell>
        </row>
        <row r="93">
          <cell r="J93">
            <v>0</v>
          </cell>
        </row>
        <row r="94">
          <cell r="J94">
            <v>0</v>
          </cell>
        </row>
        <row r="95">
          <cell r="J95">
            <v>0</v>
          </cell>
        </row>
        <row r="96">
          <cell r="J96">
            <v>0</v>
          </cell>
        </row>
        <row r="97">
          <cell r="J97">
            <v>0</v>
          </cell>
        </row>
        <row r="98">
          <cell r="J98">
            <v>0</v>
          </cell>
        </row>
        <row r="99">
          <cell r="J99">
            <v>0</v>
          </cell>
        </row>
        <row r="100">
          <cell r="J100">
            <v>0</v>
          </cell>
        </row>
        <row r="101">
          <cell r="J101">
            <v>0</v>
          </cell>
        </row>
        <row r="102">
          <cell r="J102">
            <v>0</v>
          </cell>
        </row>
        <row r="103">
          <cell r="J103">
            <v>0</v>
          </cell>
        </row>
        <row r="104">
          <cell r="J104">
            <v>0</v>
          </cell>
        </row>
        <row r="105">
          <cell r="J105">
            <v>0</v>
          </cell>
        </row>
        <row r="106">
          <cell r="J106">
            <v>0</v>
          </cell>
        </row>
        <row r="107">
          <cell r="J107">
            <v>0</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J130">
            <v>0</v>
          </cell>
        </row>
        <row r="131">
          <cell r="J131">
            <v>0</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0</v>
          </cell>
        </row>
        <row r="143">
          <cell r="J143">
            <v>0</v>
          </cell>
        </row>
        <row r="144">
          <cell r="J144">
            <v>0</v>
          </cell>
        </row>
        <row r="145">
          <cell r="J145">
            <v>0</v>
          </cell>
        </row>
        <row r="146">
          <cell r="J146">
            <v>0</v>
          </cell>
        </row>
        <row r="147">
          <cell r="J147">
            <v>0</v>
          </cell>
        </row>
        <row r="148">
          <cell r="J148">
            <v>0</v>
          </cell>
        </row>
        <row r="149">
          <cell r="J149">
            <v>0</v>
          </cell>
        </row>
        <row r="150">
          <cell r="J150">
            <v>0</v>
          </cell>
        </row>
        <row r="151">
          <cell r="J151">
            <v>0</v>
          </cell>
        </row>
        <row r="152">
          <cell r="J152">
            <v>0</v>
          </cell>
        </row>
        <row r="153">
          <cell r="J153">
            <v>0</v>
          </cell>
        </row>
        <row r="154">
          <cell r="J154">
            <v>0</v>
          </cell>
        </row>
        <row r="155">
          <cell r="J155">
            <v>0</v>
          </cell>
        </row>
        <row r="156">
          <cell r="J156">
            <v>0</v>
          </cell>
        </row>
        <row r="157">
          <cell r="J157">
            <v>0</v>
          </cell>
        </row>
        <row r="158">
          <cell r="J158">
            <v>0</v>
          </cell>
        </row>
        <row r="159">
          <cell r="J159">
            <v>0</v>
          </cell>
        </row>
        <row r="160">
          <cell r="J160">
            <v>0</v>
          </cell>
        </row>
        <row r="161">
          <cell r="J161">
            <v>0</v>
          </cell>
        </row>
        <row r="162">
          <cell r="J162">
            <v>0</v>
          </cell>
        </row>
        <row r="163">
          <cell r="J163">
            <v>0</v>
          </cell>
        </row>
        <row r="164">
          <cell r="J164">
            <v>0</v>
          </cell>
        </row>
        <row r="165">
          <cell r="J165">
            <v>0</v>
          </cell>
        </row>
        <row r="166">
          <cell r="J166">
            <v>0</v>
          </cell>
        </row>
        <row r="167">
          <cell r="J167">
            <v>0</v>
          </cell>
        </row>
        <row r="168">
          <cell r="J168">
            <v>0</v>
          </cell>
        </row>
        <row r="169">
          <cell r="J169">
            <v>0</v>
          </cell>
        </row>
        <row r="170">
          <cell r="J170">
            <v>0</v>
          </cell>
        </row>
        <row r="171">
          <cell r="J171">
            <v>0</v>
          </cell>
        </row>
        <row r="172">
          <cell r="J172">
            <v>0</v>
          </cell>
        </row>
        <row r="173">
          <cell r="J173">
            <v>0</v>
          </cell>
        </row>
        <row r="174">
          <cell r="J174">
            <v>0</v>
          </cell>
        </row>
        <row r="175">
          <cell r="J175">
            <v>0</v>
          </cell>
        </row>
        <row r="176">
          <cell r="J176">
            <v>0</v>
          </cell>
        </row>
        <row r="177">
          <cell r="J177">
            <v>0</v>
          </cell>
        </row>
        <row r="178">
          <cell r="J178">
            <v>0</v>
          </cell>
        </row>
        <row r="179">
          <cell r="J179">
            <v>0</v>
          </cell>
        </row>
        <row r="180">
          <cell r="J180">
            <v>0</v>
          </cell>
        </row>
        <row r="181">
          <cell r="J181">
            <v>0</v>
          </cell>
        </row>
        <row r="182">
          <cell r="J182">
            <v>0</v>
          </cell>
        </row>
        <row r="183">
          <cell r="J183">
            <v>0</v>
          </cell>
        </row>
        <row r="184">
          <cell r="J184">
            <v>0</v>
          </cell>
        </row>
        <row r="185">
          <cell r="J185">
            <v>0</v>
          </cell>
        </row>
        <row r="186">
          <cell r="J186">
            <v>0</v>
          </cell>
        </row>
        <row r="187">
          <cell r="J187">
            <v>0</v>
          </cell>
        </row>
        <row r="188">
          <cell r="J188">
            <v>0</v>
          </cell>
        </row>
        <row r="189">
          <cell r="J189">
            <v>0</v>
          </cell>
        </row>
        <row r="190">
          <cell r="J190">
            <v>0</v>
          </cell>
        </row>
        <row r="191">
          <cell r="J191">
            <v>0</v>
          </cell>
        </row>
        <row r="192">
          <cell r="J192">
            <v>0</v>
          </cell>
        </row>
        <row r="193">
          <cell r="J193">
            <v>0</v>
          </cell>
        </row>
        <row r="194">
          <cell r="J194">
            <v>0</v>
          </cell>
        </row>
        <row r="195">
          <cell r="J195">
            <v>0</v>
          </cell>
        </row>
        <row r="196">
          <cell r="J196">
            <v>0</v>
          </cell>
        </row>
        <row r="197">
          <cell r="J197">
            <v>0</v>
          </cell>
        </row>
        <row r="198">
          <cell r="J198">
            <v>0</v>
          </cell>
        </row>
        <row r="199">
          <cell r="J199">
            <v>0</v>
          </cell>
        </row>
        <row r="200">
          <cell r="J200">
            <v>0</v>
          </cell>
        </row>
        <row r="201">
          <cell r="J201">
            <v>0</v>
          </cell>
        </row>
        <row r="202">
          <cell r="J202">
            <v>0</v>
          </cell>
        </row>
        <row r="203">
          <cell r="J203">
            <v>0</v>
          </cell>
        </row>
        <row r="204">
          <cell r="J204">
            <v>0</v>
          </cell>
        </row>
        <row r="205">
          <cell r="J205">
            <v>0</v>
          </cell>
        </row>
        <row r="206">
          <cell r="J206">
            <v>0</v>
          </cell>
        </row>
        <row r="207">
          <cell r="J207">
            <v>0</v>
          </cell>
        </row>
        <row r="208">
          <cell r="J208">
            <v>0</v>
          </cell>
        </row>
        <row r="209">
          <cell r="J209">
            <v>0</v>
          </cell>
        </row>
        <row r="210">
          <cell r="J210">
            <v>0</v>
          </cell>
        </row>
        <row r="211">
          <cell r="J211">
            <v>0</v>
          </cell>
        </row>
        <row r="212">
          <cell r="J212">
            <v>0</v>
          </cell>
        </row>
        <row r="213">
          <cell r="J213">
            <v>0</v>
          </cell>
        </row>
        <row r="214">
          <cell r="J214">
            <v>0</v>
          </cell>
        </row>
        <row r="215">
          <cell r="J215">
            <v>0</v>
          </cell>
        </row>
        <row r="216">
          <cell r="J216">
            <v>0</v>
          </cell>
        </row>
        <row r="217">
          <cell r="J217">
            <v>0</v>
          </cell>
        </row>
        <row r="218">
          <cell r="J218">
            <v>0</v>
          </cell>
        </row>
        <row r="219">
          <cell r="J219">
            <v>0</v>
          </cell>
        </row>
        <row r="220">
          <cell r="J220">
            <v>0</v>
          </cell>
        </row>
        <row r="221">
          <cell r="J221">
            <v>0</v>
          </cell>
        </row>
        <row r="222">
          <cell r="J222">
            <v>0</v>
          </cell>
        </row>
        <row r="223">
          <cell r="J223">
            <v>0</v>
          </cell>
        </row>
        <row r="224">
          <cell r="J224">
            <v>0</v>
          </cell>
        </row>
        <row r="225">
          <cell r="J225">
            <v>0</v>
          </cell>
        </row>
        <row r="226">
          <cell r="J226">
            <v>0</v>
          </cell>
        </row>
        <row r="227">
          <cell r="J227">
            <v>0</v>
          </cell>
        </row>
        <row r="228">
          <cell r="J228">
            <v>0</v>
          </cell>
        </row>
        <row r="229">
          <cell r="J229">
            <v>0</v>
          </cell>
        </row>
        <row r="230">
          <cell r="J230">
            <v>0</v>
          </cell>
        </row>
        <row r="231">
          <cell r="J231">
            <v>0</v>
          </cell>
        </row>
        <row r="232">
          <cell r="J232">
            <v>0</v>
          </cell>
        </row>
        <row r="233">
          <cell r="J233">
            <v>0</v>
          </cell>
        </row>
        <row r="234">
          <cell r="J234">
            <v>0</v>
          </cell>
        </row>
        <row r="235">
          <cell r="J235">
            <v>0</v>
          </cell>
        </row>
        <row r="236">
          <cell r="J236">
            <v>0</v>
          </cell>
        </row>
        <row r="237">
          <cell r="J237">
            <v>0</v>
          </cell>
        </row>
        <row r="238">
          <cell r="J238">
            <v>0</v>
          </cell>
        </row>
        <row r="239">
          <cell r="J239">
            <v>0</v>
          </cell>
        </row>
        <row r="240">
          <cell r="J240">
            <v>0</v>
          </cell>
        </row>
        <row r="241">
          <cell r="J241">
            <v>0</v>
          </cell>
        </row>
        <row r="242">
          <cell r="J242">
            <v>0</v>
          </cell>
        </row>
        <row r="243">
          <cell r="J243">
            <v>0</v>
          </cell>
        </row>
        <row r="244">
          <cell r="J244">
            <v>0</v>
          </cell>
        </row>
        <row r="245">
          <cell r="J245">
            <v>0</v>
          </cell>
        </row>
        <row r="246">
          <cell r="J246">
            <v>0</v>
          </cell>
        </row>
        <row r="247">
          <cell r="J247">
            <v>0</v>
          </cell>
        </row>
        <row r="248">
          <cell r="J248">
            <v>0</v>
          </cell>
        </row>
        <row r="249">
          <cell r="J249">
            <v>0</v>
          </cell>
        </row>
        <row r="250">
          <cell r="J250">
            <v>0</v>
          </cell>
        </row>
        <row r="251">
          <cell r="J251">
            <v>0</v>
          </cell>
        </row>
        <row r="252">
          <cell r="J252">
            <v>0</v>
          </cell>
        </row>
        <row r="253">
          <cell r="J253">
            <v>0</v>
          </cell>
        </row>
        <row r="254">
          <cell r="J254">
            <v>0</v>
          </cell>
        </row>
        <row r="255">
          <cell r="J255">
            <v>0</v>
          </cell>
        </row>
        <row r="256">
          <cell r="J256">
            <v>0</v>
          </cell>
        </row>
        <row r="257">
          <cell r="J257">
            <v>0</v>
          </cell>
        </row>
        <row r="258">
          <cell r="J258">
            <v>0</v>
          </cell>
        </row>
        <row r="259">
          <cell r="J259">
            <v>0</v>
          </cell>
        </row>
        <row r="260">
          <cell r="J260">
            <v>0</v>
          </cell>
        </row>
        <row r="261">
          <cell r="J261">
            <v>0</v>
          </cell>
        </row>
        <row r="262">
          <cell r="J262">
            <v>0</v>
          </cell>
        </row>
        <row r="263">
          <cell r="J263">
            <v>0</v>
          </cell>
        </row>
        <row r="264">
          <cell r="J264">
            <v>0</v>
          </cell>
        </row>
        <row r="265">
          <cell r="J265">
            <v>0</v>
          </cell>
        </row>
        <row r="266">
          <cell r="J266">
            <v>0</v>
          </cell>
        </row>
        <row r="267">
          <cell r="J267">
            <v>0</v>
          </cell>
        </row>
        <row r="268">
          <cell r="J268">
            <v>0</v>
          </cell>
        </row>
        <row r="269">
          <cell r="J269">
            <v>0</v>
          </cell>
        </row>
        <row r="270">
          <cell r="J270">
            <v>0</v>
          </cell>
        </row>
        <row r="271">
          <cell r="J271">
            <v>0</v>
          </cell>
        </row>
        <row r="272">
          <cell r="J272">
            <v>0</v>
          </cell>
        </row>
        <row r="273">
          <cell r="J273">
            <v>0</v>
          </cell>
        </row>
        <row r="274">
          <cell r="J274">
            <v>0</v>
          </cell>
        </row>
        <row r="275">
          <cell r="J275">
            <v>0</v>
          </cell>
        </row>
        <row r="276">
          <cell r="J276">
            <v>0</v>
          </cell>
        </row>
        <row r="277">
          <cell r="J277">
            <v>0</v>
          </cell>
        </row>
        <row r="278">
          <cell r="J278">
            <v>0</v>
          </cell>
        </row>
        <row r="279">
          <cell r="J279">
            <v>0</v>
          </cell>
        </row>
        <row r="280">
          <cell r="J280">
            <v>0</v>
          </cell>
        </row>
        <row r="281">
          <cell r="J281">
            <v>0</v>
          </cell>
        </row>
        <row r="282">
          <cell r="J282">
            <v>0</v>
          </cell>
        </row>
        <row r="283">
          <cell r="J283">
            <v>0</v>
          </cell>
        </row>
        <row r="284">
          <cell r="J284">
            <v>0</v>
          </cell>
        </row>
        <row r="285">
          <cell r="J285">
            <v>0</v>
          </cell>
        </row>
        <row r="286">
          <cell r="J286">
            <v>0</v>
          </cell>
        </row>
        <row r="287">
          <cell r="J287">
            <v>0</v>
          </cell>
        </row>
        <row r="288">
          <cell r="J288">
            <v>0</v>
          </cell>
        </row>
        <row r="289">
          <cell r="J289">
            <v>0</v>
          </cell>
        </row>
        <row r="290">
          <cell r="J290">
            <v>0</v>
          </cell>
        </row>
        <row r="291">
          <cell r="J291">
            <v>0</v>
          </cell>
        </row>
        <row r="292">
          <cell r="J292">
            <v>0</v>
          </cell>
        </row>
        <row r="293">
          <cell r="J293">
            <v>0</v>
          </cell>
        </row>
        <row r="294">
          <cell r="J294">
            <v>0</v>
          </cell>
        </row>
        <row r="295">
          <cell r="J295">
            <v>0</v>
          </cell>
        </row>
        <row r="296">
          <cell r="J296">
            <v>0</v>
          </cell>
        </row>
        <row r="297">
          <cell r="J297">
            <v>0</v>
          </cell>
        </row>
        <row r="298">
          <cell r="J298">
            <v>0</v>
          </cell>
        </row>
        <row r="299">
          <cell r="J299">
            <v>0</v>
          </cell>
        </row>
        <row r="300">
          <cell r="J300">
            <v>0</v>
          </cell>
        </row>
        <row r="301">
          <cell r="J301">
            <v>0</v>
          </cell>
        </row>
        <row r="302">
          <cell r="J302">
            <v>0</v>
          </cell>
        </row>
        <row r="303">
          <cell r="J303">
            <v>0</v>
          </cell>
        </row>
        <row r="304">
          <cell r="J304">
            <v>0</v>
          </cell>
        </row>
        <row r="305">
          <cell r="J305">
            <v>0</v>
          </cell>
        </row>
        <row r="306">
          <cell r="J306">
            <v>0</v>
          </cell>
        </row>
        <row r="307">
          <cell r="J307">
            <v>0</v>
          </cell>
        </row>
        <row r="308">
          <cell r="J308">
            <v>0</v>
          </cell>
        </row>
        <row r="309">
          <cell r="J309">
            <v>0</v>
          </cell>
        </row>
        <row r="310">
          <cell r="J310">
            <v>0</v>
          </cell>
        </row>
        <row r="311">
          <cell r="J311">
            <v>0</v>
          </cell>
        </row>
        <row r="312">
          <cell r="J312">
            <v>0</v>
          </cell>
        </row>
        <row r="313">
          <cell r="J313">
            <v>0</v>
          </cell>
        </row>
        <row r="314">
          <cell r="J314">
            <v>0</v>
          </cell>
        </row>
        <row r="315">
          <cell r="J315">
            <v>0</v>
          </cell>
        </row>
        <row r="316">
          <cell r="J316">
            <v>0</v>
          </cell>
        </row>
        <row r="317">
          <cell r="J317">
            <v>0</v>
          </cell>
        </row>
        <row r="318">
          <cell r="J318">
            <v>0</v>
          </cell>
        </row>
        <row r="319">
          <cell r="J319">
            <v>0</v>
          </cell>
        </row>
        <row r="320">
          <cell r="J320">
            <v>0</v>
          </cell>
        </row>
        <row r="321">
          <cell r="J321">
            <v>0</v>
          </cell>
        </row>
        <row r="322">
          <cell r="J322">
            <v>0</v>
          </cell>
        </row>
        <row r="323">
          <cell r="J323">
            <v>0</v>
          </cell>
        </row>
        <row r="324">
          <cell r="J324">
            <v>0</v>
          </cell>
        </row>
        <row r="325">
          <cell r="J325">
            <v>0</v>
          </cell>
        </row>
        <row r="326">
          <cell r="J326">
            <v>0</v>
          </cell>
        </row>
        <row r="327">
          <cell r="J327">
            <v>0</v>
          </cell>
        </row>
        <row r="328">
          <cell r="J328">
            <v>0</v>
          </cell>
        </row>
        <row r="329">
          <cell r="J329">
            <v>0</v>
          </cell>
        </row>
        <row r="330">
          <cell r="J330">
            <v>0</v>
          </cell>
        </row>
        <row r="331">
          <cell r="J331">
            <v>0</v>
          </cell>
        </row>
        <row r="332">
          <cell r="J332">
            <v>0</v>
          </cell>
        </row>
        <row r="333">
          <cell r="J333">
            <v>0</v>
          </cell>
        </row>
        <row r="334">
          <cell r="J334">
            <v>0</v>
          </cell>
        </row>
        <row r="335">
          <cell r="J335">
            <v>0</v>
          </cell>
        </row>
        <row r="336">
          <cell r="J336">
            <v>0</v>
          </cell>
        </row>
        <row r="337">
          <cell r="J337">
            <v>0</v>
          </cell>
        </row>
        <row r="338">
          <cell r="J338">
            <v>0</v>
          </cell>
        </row>
        <row r="339">
          <cell r="J339">
            <v>0</v>
          </cell>
        </row>
        <row r="340">
          <cell r="J340">
            <v>0</v>
          </cell>
        </row>
        <row r="341">
          <cell r="J341">
            <v>0</v>
          </cell>
        </row>
        <row r="342">
          <cell r="J342">
            <v>0</v>
          </cell>
        </row>
        <row r="343">
          <cell r="J343">
            <v>0</v>
          </cell>
        </row>
        <row r="344">
          <cell r="J344">
            <v>0</v>
          </cell>
        </row>
        <row r="345">
          <cell r="J345">
            <v>0</v>
          </cell>
        </row>
        <row r="346">
          <cell r="J346">
            <v>0</v>
          </cell>
        </row>
        <row r="347">
          <cell r="J347">
            <v>0</v>
          </cell>
        </row>
        <row r="348">
          <cell r="J348">
            <v>0</v>
          </cell>
        </row>
        <row r="349">
          <cell r="J349">
            <v>0</v>
          </cell>
        </row>
        <row r="350">
          <cell r="J350">
            <v>0</v>
          </cell>
        </row>
        <row r="351">
          <cell r="J351">
            <v>0</v>
          </cell>
        </row>
        <row r="352">
          <cell r="J352">
            <v>0</v>
          </cell>
        </row>
        <row r="353">
          <cell r="J353">
            <v>0</v>
          </cell>
        </row>
        <row r="354">
          <cell r="J354">
            <v>0</v>
          </cell>
        </row>
        <row r="355">
          <cell r="J355">
            <v>0</v>
          </cell>
        </row>
        <row r="356">
          <cell r="J356">
            <v>0</v>
          </cell>
        </row>
        <row r="357">
          <cell r="J357">
            <v>0</v>
          </cell>
        </row>
        <row r="358">
          <cell r="J358">
            <v>0</v>
          </cell>
        </row>
        <row r="359">
          <cell r="J359">
            <v>0</v>
          </cell>
        </row>
        <row r="360">
          <cell r="J360">
            <v>0</v>
          </cell>
        </row>
        <row r="361">
          <cell r="J361">
            <v>0</v>
          </cell>
        </row>
        <row r="362">
          <cell r="J362">
            <v>0</v>
          </cell>
        </row>
        <row r="363">
          <cell r="J363">
            <v>0</v>
          </cell>
        </row>
        <row r="364">
          <cell r="J364">
            <v>0</v>
          </cell>
        </row>
        <row r="365">
          <cell r="J365">
            <v>0</v>
          </cell>
        </row>
        <row r="366">
          <cell r="J366">
            <v>0</v>
          </cell>
        </row>
        <row r="367">
          <cell r="J367">
            <v>0</v>
          </cell>
        </row>
        <row r="368">
          <cell r="J368">
            <v>0</v>
          </cell>
        </row>
        <row r="369">
          <cell r="J369">
            <v>0</v>
          </cell>
        </row>
        <row r="370">
          <cell r="J370">
            <v>0</v>
          </cell>
        </row>
        <row r="371">
          <cell r="J371">
            <v>0</v>
          </cell>
        </row>
        <row r="372">
          <cell r="J372">
            <v>0</v>
          </cell>
        </row>
        <row r="373">
          <cell r="J373">
            <v>0</v>
          </cell>
        </row>
        <row r="374">
          <cell r="J374">
            <v>0</v>
          </cell>
        </row>
        <row r="375">
          <cell r="J375">
            <v>0</v>
          </cell>
        </row>
        <row r="376">
          <cell r="J376">
            <v>0</v>
          </cell>
        </row>
        <row r="377">
          <cell r="J377">
            <v>0</v>
          </cell>
        </row>
        <row r="378">
          <cell r="J378">
            <v>0</v>
          </cell>
        </row>
        <row r="379">
          <cell r="J379">
            <v>0</v>
          </cell>
        </row>
        <row r="380">
          <cell r="J380">
            <v>0</v>
          </cell>
        </row>
        <row r="381">
          <cell r="J381">
            <v>0</v>
          </cell>
        </row>
        <row r="382">
          <cell r="J382">
            <v>0</v>
          </cell>
        </row>
        <row r="383">
          <cell r="J383">
            <v>0</v>
          </cell>
        </row>
        <row r="384">
          <cell r="J384">
            <v>0</v>
          </cell>
        </row>
        <row r="385">
          <cell r="J385">
            <v>0</v>
          </cell>
        </row>
        <row r="386">
          <cell r="J386">
            <v>0</v>
          </cell>
        </row>
        <row r="387">
          <cell r="J387">
            <v>0</v>
          </cell>
        </row>
        <row r="388">
          <cell r="J388">
            <v>0</v>
          </cell>
        </row>
        <row r="389">
          <cell r="J389">
            <v>0</v>
          </cell>
        </row>
        <row r="390">
          <cell r="J390">
            <v>0</v>
          </cell>
        </row>
        <row r="391">
          <cell r="J391">
            <v>0</v>
          </cell>
        </row>
        <row r="392">
          <cell r="J392">
            <v>0</v>
          </cell>
        </row>
        <row r="393">
          <cell r="J393">
            <v>0</v>
          </cell>
        </row>
        <row r="394">
          <cell r="J394">
            <v>0</v>
          </cell>
        </row>
        <row r="395">
          <cell r="J395">
            <v>0</v>
          </cell>
        </row>
        <row r="396">
          <cell r="J396">
            <v>0</v>
          </cell>
        </row>
        <row r="397">
          <cell r="J397">
            <v>0</v>
          </cell>
        </row>
        <row r="398">
          <cell r="J398">
            <v>0</v>
          </cell>
        </row>
        <row r="399">
          <cell r="J399">
            <v>0</v>
          </cell>
        </row>
        <row r="400">
          <cell r="J400">
            <v>0</v>
          </cell>
        </row>
        <row r="401">
          <cell r="J401">
            <v>0</v>
          </cell>
        </row>
        <row r="402">
          <cell r="J402">
            <v>0</v>
          </cell>
        </row>
        <row r="403">
          <cell r="J403">
            <v>0</v>
          </cell>
        </row>
        <row r="404">
          <cell r="J404">
            <v>0</v>
          </cell>
        </row>
        <row r="405">
          <cell r="J405">
            <v>0</v>
          </cell>
        </row>
        <row r="406">
          <cell r="J406">
            <v>0</v>
          </cell>
        </row>
        <row r="407">
          <cell r="J407">
            <v>0</v>
          </cell>
        </row>
        <row r="408">
          <cell r="J408">
            <v>0</v>
          </cell>
        </row>
        <row r="409">
          <cell r="J409">
            <v>0</v>
          </cell>
        </row>
        <row r="410">
          <cell r="J410">
            <v>0</v>
          </cell>
        </row>
        <row r="411">
          <cell r="J411">
            <v>0</v>
          </cell>
        </row>
        <row r="412">
          <cell r="J412">
            <v>0</v>
          </cell>
        </row>
        <row r="413">
          <cell r="J413">
            <v>0</v>
          </cell>
        </row>
        <row r="414">
          <cell r="J414">
            <v>0</v>
          </cell>
        </row>
        <row r="415">
          <cell r="J415">
            <v>0</v>
          </cell>
        </row>
        <row r="416">
          <cell r="J416">
            <v>0</v>
          </cell>
        </row>
        <row r="417">
          <cell r="J417">
            <v>0</v>
          </cell>
        </row>
        <row r="418">
          <cell r="J418">
            <v>0</v>
          </cell>
        </row>
        <row r="419">
          <cell r="J419">
            <v>0</v>
          </cell>
        </row>
        <row r="420">
          <cell r="J420">
            <v>0</v>
          </cell>
        </row>
        <row r="421">
          <cell r="J421">
            <v>0</v>
          </cell>
        </row>
        <row r="422">
          <cell r="J422">
            <v>0</v>
          </cell>
        </row>
        <row r="423">
          <cell r="J423">
            <v>0</v>
          </cell>
        </row>
        <row r="424">
          <cell r="J424">
            <v>0</v>
          </cell>
        </row>
        <row r="425">
          <cell r="J425">
            <v>0</v>
          </cell>
        </row>
        <row r="426">
          <cell r="J426">
            <v>0</v>
          </cell>
        </row>
        <row r="427">
          <cell r="J427">
            <v>0</v>
          </cell>
        </row>
        <row r="428">
          <cell r="J428">
            <v>0</v>
          </cell>
        </row>
        <row r="429">
          <cell r="J429">
            <v>0</v>
          </cell>
        </row>
        <row r="430">
          <cell r="J430">
            <v>0</v>
          </cell>
        </row>
        <row r="431">
          <cell r="J431">
            <v>0</v>
          </cell>
        </row>
        <row r="432">
          <cell r="J432">
            <v>0</v>
          </cell>
        </row>
        <row r="433">
          <cell r="J433">
            <v>0</v>
          </cell>
        </row>
        <row r="434">
          <cell r="J434">
            <v>0</v>
          </cell>
        </row>
        <row r="435">
          <cell r="J435">
            <v>0</v>
          </cell>
        </row>
        <row r="436">
          <cell r="J436">
            <v>0</v>
          </cell>
        </row>
        <row r="437">
          <cell r="J437">
            <v>0</v>
          </cell>
        </row>
        <row r="438">
          <cell r="J438">
            <v>0</v>
          </cell>
        </row>
        <row r="439">
          <cell r="J439">
            <v>0</v>
          </cell>
        </row>
        <row r="440">
          <cell r="J440">
            <v>0</v>
          </cell>
        </row>
        <row r="441">
          <cell r="J441">
            <v>0</v>
          </cell>
        </row>
        <row r="442">
          <cell r="J442">
            <v>0</v>
          </cell>
        </row>
        <row r="443">
          <cell r="J443">
            <v>0</v>
          </cell>
        </row>
        <row r="444">
          <cell r="J444">
            <v>0</v>
          </cell>
        </row>
        <row r="445">
          <cell r="J445">
            <v>0</v>
          </cell>
        </row>
        <row r="446">
          <cell r="J446">
            <v>0</v>
          </cell>
        </row>
        <row r="447">
          <cell r="J447">
            <v>0</v>
          </cell>
        </row>
        <row r="448">
          <cell r="J448">
            <v>0</v>
          </cell>
        </row>
        <row r="449">
          <cell r="J449">
            <v>0</v>
          </cell>
        </row>
        <row r="450">
          <cell r="J450">
            <v>0</v>
          </cell>
        </row>
        <row r="451">
          <cell r="J451">
            <v>0</v>
          </cell>
        </row>
        <row r="452">
          <cell r="J452">
            <v>0</v>
          </cell>
        </row>
        <row r="453">
          <cell r="J453">
            <v>0</v>
          </cell>
        </row>
        <row r="454">
          <cell r="J454">
            <v>0</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ice d'accueil"/>
      <sheetName val="Tableaux de synthèse"/>
      <sheetName val="Travaux en forêt"/>
      <sheetName val="Travaux hors forêt"/>
      <sheetName val="Référentiel"/>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9379D-1F89-473F-9352-AC8E79F3BD95}">
  <sheetPr codeName="Feuil1"/>
  <dimension ref="A1:K39"/>
  <sheetViews>
    <sheetView workbookViewId="0">
      <selection activeCell="J8" sqref="J8"/>
    </sheetView>
  </sheetViews>
  <sheetFormatPr baseColWidth="10" defaultRowHeight="14.5" x14ac:dyDescent="0.35"/>
  <cols>
    <col min="10" max="10" width="42.1796875" bestFit="1" customWidth="1"/>
    <col min="11" max="11" width="34.54296875" bestFit="1" customWidth="1"/>
  </cols>
  <sheetData>
    <row r="1" spans="1:11" ht="26" x14ac:dyDescent="0.35">
      <c r="A1" s="267" t="s">
        <v>71</v>
      </c>
      <c r="B1" s="268"/>
      <c r="C1" s="268"/>
      <c r="D1" s="268"/>
      <c r="E1" s="268"/>
      <c r="F1" s="268"/>
      <c r="G1" s="268"/>
      <c r="H1" s="268"/>
      <c r="I1" s="268"/>
      <c r="J1" s="268"/>
      <c r="K1" s="268"/>
    </row>
    <row r="2" spans="1:11" ht="72.5" x14ac:dyDescent="0.35">
      <c r="A2" s="17" t="s">
        <v>72</v>
      </c>
      <c r="B2" s="18" t="s">
        <v>73</v>
      </c>
      <c r="C2" s="18" t="s">
        <v>74</v>
      </c>
      <c r="D2" s="18" t="s">
        <v>75</v>
      </c>
      <c r="E2" s="18" t="s">
        <v>76</v>
      </c>
      <c r="F2" s="18" t="s">
        <v>77</v>
      </c>
      <c r="G2" s="18" t="s">
        <v>78</v>
      </c>
      <c r="H2" s="19" t="s">
        <v>79</v>
      </c>
      <c r="I2" s="17" t="s">
        <v>80</v>
      </c>
      <c r="J2" s="17" t="s">
        <v>81</v>
      </c>
      <c r="K2" s="17" t="s">
        <v>55</v>
      </c>
    </row>
    <row r="3" spans="1:11" ht="29" x14ac:dyDescent="0.35">
      <c r="A3" s="20" t="s">
        <v>82</v>
      </c>
      <c r="B3" s="21" t="s">
        <v>83</v>
      </c>
      <c r="C3" s="21"/>
      <c r="D3" s="21"/>
      <c r="E3" s="21"/>
      <c r="F3" s="21"/>
      <c r="G3" s="21"/>
      <c r="H3" s="22">
        <v>0.15</v>
      </c>
      <c r="I3" s="22" t="s">
        <v>66</v>
      </c>
      <c r="J3" s="23" t="s">
        <v>84</v>
      </c>
      <c r="K3" s="24" t="s">
        <v>85</v>
      </c>
    </row>
    <row r="4" spans="1:11" ht="29" x14ac:dyDescent="0.35">
      <c r="A4" s="20" t="s">
        <v>86</v>
      </c>
      <c r="B4" s="20"/>
      <c r="C4" s="20"/>
      <c r="D4" s="20"/>
      <c r="E4" s="20"/>
      <c r="F4" s="20"/>
      <c r="G4" s="20"/>
      <c r="H4" s="25">
        <v>0.05</v>
      </c>
      <c r="I4" s="25" t="s">
        <v>87</v>
      </c>
      <c r="J4" s="26" t="s">
        <v>67</v>
      </c>
      <c r="K4" s="27" t="s">
        <v>88</v>
      </c>
    </row>
    <row r="5" spans="1:11" x14ac:dyDescent="0.35">
      <c r="A5" s="20"/>
      <c r="B5" s="20"/>
      <c r="C5" s="20"/>
      <c r="D5" s="20"/>
      <c r="E5" s="20"/>
      <c r="F5" s="20"/>
      <c r="G5" s="20"/>
      <c r="H5" s="28"/>
      <c r="I5" s="28"/>
      <c r="J5" s="26" t="s">
        <v>70</v>
      </c>
      <c r="K5" s="27" t="s">
        <v>89</v>
      </c>
    </row>
    <row r="6" spans="1:11" x14ac:dyDescent="0.35">
      <c r="A6" s="20"/>
      <c r="B6" s="20"/>
      <c r="C6" s="20"/>
      <c r="D6" s="20"/>
      <c r="E6" s="20"/>
      <c r="F6" s="20"/>
      <c r="G6" s="20"/>
      <c r="H6" s="28"/>
      <c r="I6" s="28"/>
      <c r="J6" s="26" t="s">
        <v>90</v>
      </c>
      <c r="K6" s="27" t="s">
        <v>91</v>
      </c>
    </row>
    <row r="7" spans="1:11" x14ac:dyDescent="0.35">
      <c r="A7" s="256"/>
      <c r="B7" s="256"/>
      <c r="C7" s="256"/>
      <c r="D7" s="256"/>
      <c r="E7" s="256"/>
      <c r="F7" s="256"/>
      <c r="G7" s="256"/>
      <c r="H7" s="257"/>
      <c r="I7" s="257"/>
      <c r="J7" s="29" t="s">
        <v>92</v>
      </c>
      <c r="K7" s="27" t="s">
        <v>68</v>
      </c>
    </row>
    <row r="8" spans="1:11" x14ac:dyDescent="0.35">
      <c r="A8" s="254"/>
      <c r="B8" s="254"/>
      <c r="C8" s="254"/>
      <c r="D8" s="254"/>
      <c r="E8" s="254"/>
      <c r="F8" s="254"/>
      <c r="G8" s="254"/>
      <c r="H8" s="255"/>
      <c r="I8" s="255"/>
      <c r="J8" s="30"/>
      <c r="K8" s="27" t="s">
        <v>93</v>
      </c>
    </row>
    <row r="9" spans="1:11" x14ac:dyDescent="0.35">
      <c r="A9" s="254"/>
      <c r="B9" s="254"/>
      <c r="C9" s="254"/>
      <c r="D9" s="254"/>
      <c r="E9" s="254"/>
      <c r="F9" s="254"/>
      <c r="G9" s="254"/>
      <c r="H9" s="255"/>
      <c r="I9" s="255"/>
      <c r="J9" s="30"/>
      <c r="K9" s="27" t="s">
        <v>94</v>
      </c>
    </row>
    <row r="10" spans="1:11" x14ac:dyDescent="0.35">
      <c r="A10" s="254"/>
      <c r="B10" s="254"/>
      <c r="C10" s="254"/>
      <c r="D10" s="254"/>
      <c r="E10" s="254"/>
      <c r="F10" s="254"/>
      <c r="G10" s="254"/>
      <c r="H10" s="255"/>
      <c r="I10" s="255"/>
      <c r="J10" s="30"/>
      <c r="K10" s="31" t="s">
        <v>95</v>
      </c>
    </row>
    <row r="11" spans="1:11" x14ac:dyDescent="0.35">
      <c r="A11" s="254"/>
      <c r="B11" s="254"/>
      <c r="C11" s="254"/>
      <c r="D11" s="254"/>
      <c r="E11" s="254"/>
      <c r="F11" s="254"/>
      <c r="G11" s="254"/>
      <c r="H11" s="255"/>
      <c r="I11" s="255"/>
      <c r="J11" s="30"/>
      <c r="K11" s="30"/>
    </row>
    <row r="12" spans="1:11" x14ac:dyDescent="0.35">
      <c r="A12" s="254"/>
      <c r="B12" s="254"/>
      <c r="C12" s="254"/>
      <c r="D12" s="254"/>
      <c r="E12" s="254"/>
      <c r="F12" s="254"/>
      <c r="G12" s="254"/>
      <c r="H12" s="255"/>
      <c r="I12" s="255"/>
      <c r="J12" s="30"/>
      <c r="K12" s="30"/>
    </row>
    <row r="13" spans="1:11" x14ac:dyDescent="0.35">
      <c r="A13" s="254"/>
      <c r="B13" s="254"/>
      <c r="C13" s="254"/>
      <c r="D13" s="254"/>
      <c r="E13" s="254"/>
      <c r="F13" s="254"/>
      <c r="G13" s="254"/>
      <c r="H13" s="255"/>
      <c r="I13" s="255"/>
      <c r="J13" s="30"/>
      <c r="K13" s="30"/>
    </row>
    <row r="14" spans="1:11" x14ac:dyDescent="0.35">
      <c r="A14" s="254"/>
      <c r="B14" s="254"/>
      <c r="C14" s="254"/>
      <c r="D14" s="254"/>
      <c r="E14" s="254"/>
      <c r="F14" s="254"/>
      <c r="G14" s="254"/>
      <c r="H14" s="255"/>
      <c r="I14" s="255"/>
      <c r="J14" s="30"/>
      <c r="K14" s="30"/>
    </row>
    <row r="15" spans="1:11" x14ac:dyDescent="0.35">
      <c r="A15" s="254"/>
      <c r="B15" s="254"/>
      <c r="C15" s="254"/>
      <c r="D15" s="254"/>
      <c r="E15" s="254"/>
      <c r="F15" s="254"/>
      <c r="G15" s="254"/>
      <c r="H15" s="255"/>
      <c r="I15" s="255"/>
      <c r="J15" s="30"/>
      <c r="K15" s="30"/>
    </row>
    <row r="16" spans="1:11" x14ac:dyDescent="0.35">
      <c r="A16" s="254"/>
      <c r="B16" s="254"/>
      <c r="C16" s="254"/>
      <c r="D16" s="254"/>
      <c r="E16" s="254"/>
      <c r="F16" s="254"/>
      <c r="G16" s="254"/>
      <c r="H16" s="255"/>
      <c r="I16" s="255"/>
      <c r="J16" s="30"/>
      <c r="K16" s="30"/>
    </row>
    <row r="17" spans="1:11" x14ac:dyDescent="0.35">
      <c r="A17" s="254"/>
      <c r="B17" s="254"/>
      <c r="C17" s="254"/>
      <c r="D17" s="254"/>
      <c r="E17" s="254"/>
      <c r="F17" s="254"/>
      <c r="G17" s="254"/>
      <c r="H17" s="255"/>
      <c r="I17" s="255"/>
      <c r="J17" s="30"/>
      <c r="K17" s="30"/>
    </row>
    <row r="18" spans="1:11" x14ac:dyDescent="0.35">
      <c r="A18" s="254"/>
      <c r="B18" s="254"/>
      <c r="C18" s="254"/>
      <c r="D18" s="254"/>
      <c r="E18" s="254"/>
      <c r="F18" s="254"/>
      <c r="G18" s="254"/>
      <c r="H18" s="255"/>
      <c r="I18" s="255"/>
      <c r="J18" s="30"/>
      <c r="K18" s="30"/>
    </row>
    <row r="19" spans="1:11" x14ac:dyDescent="0.35">
      <c r="A19" s="254"/>
      <c r="B19" s="254"/>
      <c r="C19" s="254"/>
      <c r="D19" s="254"/>
      <c r="E19" s="254"/>
      <c r="F19" s="254"/>
      <c r="G19" s="254"/>
      <c r="H19" s="255"/>
      <c r="I19" s="255"/>
      <c r="J19" s="30"/>
      <c r="K19" s="30"/>
    </row>
    <row r="20" spans="1:11" x14ac:dyDescent="0.35">
      <c r="A20" s="254"/>
      <c r="B20" s="254"/>
      <c r="C20" s="254"/>
      <c r="D20" s="254"/>
      <c r="E20" s="254"/>
      <c r="F20" s="254"/>
      <c r="G20" s="254"/>
      <c r="H20" s="255"/>
      <c r="I20" s="255"/>
      <c r="J20" s="30"/>
      <c r="K20" s="30"/>
    </row>
    <row r="21" spans="1:11" x14ac:dyDescent="0.35">
      <c r="A21" s="254"/>
      <c r="B21" s="254"/>
      <c r="C21" s="254"/>
      <c r="D21" s="254"/>
      <c r="E21" s="254"/>
      <c r="F21" s="254"/>
      <c r="G21" s="254"/>
      <c r="H21" s="255"/>
      <c r="I21" s="255"/>
      <c r="J21" s="30"/>
      <c r="K21" s="30"/>
    </row>
    <row r="22" spans="1:11" x14ac:dyDescent="0.35">
      <c r="A22" s="254"/>
      <c r="B22" s="254"/>
      <c r="C22" s="254"/>
      <c r="D22" s="254"/>
      <c r="E22" s="254"/>
      <c r="F22" s="254"/>
      <c r="G22" s="254"/>
      <c r="H22" s="255"/>
      <c r="I22" s="255"/>
      <c r="J22" s="30"/>
      <c r="K22" s="30"/>
    </row>
    <row r="23" spans="1:11" x14ac:dyDescent="0.35">
      <c r="A23" s="254"/>
      <c r="B23" s="254"/>
      <c r="C23" s="254"/>
      <c r="D23" s="254"/>
      <c r="E23" s="254"/>
      <c r="F23" s="254"/>
      <c r="G23" s="254"/>
      <c r="H23" s="255"/>
      <c r="I23" s="255"/>
      <c r="J23" s="30"/>
      <c r="K23" s="30"/>
    </row>
    <row r="24" spans="1:11" x14ac:dyDescent="0.35">
      <c r="A24" s="254"/>
      <c r="B24" s="254"/>
      <c r="C24" s="254"/>
      <c r="D24" s="254"/>
      <c r="E24" s="254"/>
      <c r="F24" s="254"/>
      <c r="G24" s="254"/>
      <c r="H24" s="255"/>
      <c r="I24" s="255"/>
      <c r="J24" s="30"/>
      <c r="K24" s="30"/>
    </row>
    <row r="25" spans="1:11" x14ac:dyDescent="0.35">
      <c r="A25" s="254"/>
      <c r="B25" s="254"/>
      <c r="C25" s="254"/>
      <c r="D25" s="254"/>
      <c r="E25" s="254"/>
      <c r="F25" s="254"/>
      <c r="G25" s="254"/>
      <c r="H25" s="255"/>
      <c r="I25" s="255"/>
      <c r="J25" s="30"/>
      <c r="K25" s="30"/>
    </row>
    <row r="26" spans="1:11" x14ac:dyDescent="0.35">
      <c r="A26" s="254"/>
      <c r="B26" s="254"/>
      <c r="C26" s="254"/>
      <c r="D26" s="254"/>
      <c r="E26" s="254"/>
      <c r="F26" s="254"/>
      <c r="G26" s="254"/>
      <c r="H26" s="255"/>
      <c r="I26" s="255"/>
      <c r="J26" s="30"/>
      <c r="K26" s="30"/>
    </row>
    <row r="27" spans="1:11" x14ac:dyDescent="0.35">
      <c r="A27" s="254"/>
      <c r="B27" s="254"/>
      <c r="C27" s="254"/>
      <c r="D27" s="254"/>
      <c r="E27" s="254"/>
      <c r="F27" s="254"/>
      <c r="G27" s="254"/>
      <c r="H27" s="255"/>
      <c r="I27" s="255"/>
      <c r="J27" s="30"/>
      <c r="K27" s="30"/>
    </row>
    <row r="28" spans="1:11" x14ac:dyDescent="0.35">
      <c r="A28" s="254"/>
      <c r="B28" s="254"/>
      <c r="C28" s="254"/>
      <c r="D28" s="254"/>
      <c r="E28" s="254"/>
      <c r="F28" s="254"/>
      <c r="G28" s="254"/>
      <c r="H28" s="255"/>
      <c r="I28" s="255"/>
      <c r="J28" s="30"/>
      <c r="K28" s="30"/>
    </row>
    <row r="29" spans="1:11" x14ac:dyDescent="0.35">
      <c r="A29" s="254"/>
      <c r="B29" s="254"/>
      <c r="C29" s="254"/>
      <c r="D29" s="254"/>
      <c r="E29" s="254"/>
      <c r="F29" s="254"/>
      <c r="G29" s="254"/>
      <c r="H29" s="255"/>
      <c r="I29" s="255"/>
      <c r="J29" s="30"/>
      <c r="K29" s="30"/>
    </row>
    <row r="30" spans="1:11" x14ac:dyDescent="0.35">
      <c r="A30" s="254"/>
      <c r="B30" s="254"/>
      <c r="C30" s="254"/>
      <c r="D30" s="254"/>
      <c r="E30" s="254"/>
      <c r="F30" s="254"/>
      <c r="G30" s="254"/>
      <c r="H30" s="255"/>
      <c r="I30" s="255"/>
      <c r="J30" s="30"/>
      <c r="K30" s="30"/>
    </row>
    <row r="31" spans="1:11" x14ac:dyDescent="0.35">
      <c r="A31" s="254"/>
      <c r="B31" s="254"/>
      <c r="C31" s="254"/>
      <c r="D31" s="254"/>
      <c r="E31" s="254"/>
      <c r="F31" s="254"/>
      <c r="G31" s="254"/>
      <c r="H31" s="255"/>
      <c r="I31" s="255"/>
      <c r="J31" s="30"/>
      <c r="K31" s="30"/>
    </row>
    <row r="32" spans="1:11" x14ac:dyDescent="0.35">
      <c r="A32" s="254"/>
      <c r="B32" s="254"/>
      <c r="C32" s="254"/>
      <c r="D32" s="254"/>
      <c r="E32" s="254"/>
      <c r="F32" s="254"/>
      <c r="G32" s="254"/>
      <c r="H32" s="255"/>
      <c r="I32" s="255"/>
      <c r="J32" s="30"/>
      <c r="K32" s="30"/>
    </row>
    <row r="33" spans="1:11" x14ac:dyDescent="0.35">
      <c r="A33" s="254"/>
      <c r="B33" s="254"/>
      <c r="C33" s="254"/>
      <c r="D33" s="254"/>
      <c r="E33" s="254"/>
      <c r="F33" s="254"/>
      <c r="G33" s="254"/>
      <c r="H33" s="255"/>
      <c r="I33" s="255"/>
      <c r="J33" s="30"/>
      <c r="K33" s="30"/>
    </row>
    <row r="34" spans="1:11" x14ac:dyDescent="0.35">
      <c r="A34" s="254"/>
      <c r="B34" s="254"/>
      <c r="C34" s="254"/>
      <c r="D34" s="254"/>
      <c r="E34" s="254"/>
      <c r="F34" s="254"/>
      <c r="G34" s="254"/>
      <c r="H34" s="255"/>
      <c r="I34" s="255"/>
      <c r="J34" s="30"/>
      <c r="K34" s="30"/>
    </row>
    <row r="35" spans="1:11" x14ac:dyDescent="0.35">
      <c r="A35" s="254"/>
      <c r="B35" s="254"/>
      <c r="C35" s="254"/>
      <c r="D35" s="254"/>
      <c r="E35" s="254"/>
      <c r="F35" s="254"/>
      <c r="G35" s="254"/>
      <c r="H35" s="255"/>
      <c r="I35" s="255"/>
      <c r="J35" s="30"/>
      <c r="K35" s="30"/>
    </row>
    <row r="36" spans="1:11" x14ac:dyDescent="0.35">
      <c r="A36" s="254"/>
      <c r="B36" s="254"/>
      <c r="C36" s="254"/>
      <c r="D36" s="254"/>
      <c r="E36" s="254"/>
      <c r="F36" s="254"/>
      <c r="G36" s="254"/>
      <c r="H36" s="255"/>
      <c r="I36" s="255"/>
      <c r="J36" s="30"/>
      <c r="K36" s="30"/>
    </row>
    <row r="37" spans="1:11" x14ac:dyDescent="0.35">
      <c r="A37" s="254"/>
      <c r="B37" s="254"/>
      <c r="C37" s="254"/>
      <c r="D37" s="254"/>
      <c r="E37" s="254"/>
      <c r="F37" s="254"/>
      <c r="G37" s="254"/>
      <c r="H37" s="255"/>
      <c r="I37" s="255"/>
      <c r="J37" s="30"/>
      <c r="K37" s="30"/>
    </row>
    <row r="38" spans="1:11" x14ac:dyDescent="0.35">
      <c r="A38" s="254"/>
      <c r="B38" s="254"/>
      <c r="C38" s="254"/>
      <c r="D38" s="254"/>
      <c r="E38" s="254"/>
      <c r="F38" s="254"/>
      <c r="G38" s="254"/>
      <c r="H38" s="255"/>
      <c r="I38" s="255"/>
      <c r="J38" s="30"/>
      <c r="K38" s="30"/>
    </row>
    <row r="39" spans="1:11" x14ac:dyDescent="0.35">
      <c r="A39" s="254"/>
      <c r="B39" s="254"/>
      <c r="C39" s="254"/>
      <c r="D39" s="254"/>
      <c r="E39" s="254"/>
      <c r="F39" s="254"/>
      <c r="G39" s="254"/>
      <c r="H39" s="255"/>
      <c r="I39" s="255"/>
      <c r="J39" s="30"/>
      <c r="K39" s="30"/>
    </row>
  </sheetData>
  <mergeCells count="1">
    <mergeCell ref="A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7C16F-7F8B-4DA2-AB88-056C1EA543B2}">
  <sheetPr codeName="Feuil2">
    <pageSetUpPr fitToPage="1"/>
  </sheetPr>
  <dimension ref="A1:W62"/>
  <sheetViews>
    <sheetView showGridLines="0" zoomScale="60" zoomScaleNormal="60" workbookViewId="0"/>
  </sheetViews>
  <sheetFormatPr baseColWidth="10" defaultColWidth="11.453125" defaultRowHeight="14.5" x14ac:dyDescent="0.35"/>
  <cols>
    <col min="1" max="22" width="18.7265625" customWidth="1"/>
    <col min="23" max="23" width="103" customWidth="1"/>
  </cols>
  <sheetData>
    <row r="1" spans="1:23" ht="128.25" customHeight="1" x14ac:dyDescent="0.35"/>
    <row r="2" spans="1:23" ht="37.15" customHeight="1" x14ac:dyDescent="0.35">
      <c r="A2" s="270" t="s">
        <v>197</v>
      </c>
      <c r="B2" s="270"/>
      <c r="C2" s="270"/>
      <c r="D2" s="270"/>
      <c r="E2" s="270"/>
      <c r="F2" s="270"/>
      <c r="G2" s="270"/>
      <c r="H2" s="270"/>
      <c r="I2" s="270"/>
      <c r="J2" s="270"/>
      <c r="K2" s="270"/>
      <c r="L2" s="270"/>
      <c r="M2" s="270"/>
      <c r="N2" s="270"/>
      <c r="O2" s="270"/>
      <c r="P2" s="270"/>
      <c r="Q2" s="270"/>
      <c r="R2" s="270"/>
      <c r="S2" s="270"/>
      <c r="T2" s="270"/>
      <c r="U2" s="270"/>
      <c r="V2" s="270"/>
      <c r="W2" s="248"/>
    </row>
    <row r="3" spans="1:23" ht="37.15" customHeight="1" x14ac:dyDescent="0.35">
      <c r="A3" s="269" t="s">
        <v>106</v>
      </c>
      <c r="B3" s="269"/>
      <c r="C3" s="269"/>
      <c r="D3" s="269"/>
      <c r="E3" s="269"/>
      <c r="F3" s="269"/>
      <c r="G3" s="269"/>
      <c r="H3" s="269"/>
      <c r="I3" s="269"/>
      <c r="J3" s="269"/>
      <c r="K3" s="269"/>
      <c r="L3" s="269"/>
      <c r="M3" s="269"/>
      <c r="N3" s="269"/>
      <c r="O3" s="269"/>
      <c r="P3" s="269"/>
      <c r="Q3" s="269"/>
      <c r="R3" s="269"/>
      <c r="S3" s="269"/>
      <c r="T3" s="269"/>
      <c r="U3" s="269"/>
      <c r="V3" s="269"/>
    </row>
    <row r="4" spans="1:23" ht="40.5" customHeight="1" thickBot="1" x14ac:dyDescent="0.4">
      <c r="A4" s="280"/>
      <c r="B4" s="280"/>
      <c r="C4" s="280"/>
      <c r="D4" s="280"/>
      <c r="E4" s="280"/>
      <c r="F4" s="280"/>
      <c r="G4" s="280"/>
      <c r="H4" s="280"/>
      <c r="I4" s="280"/>
      <c r="J4" s="280"/>
      <c r="K4" s="280"/>
      <c r="L4" s="280"/>
      <c r="M4" s="280"/>
      <c r="N4" s="280"/>
      <c r="O4" s="280"/>
      <c r="P4" s="280"/>
      <c r="Q4" s="280"/>
      <c r="R4" s="280"/>
      <c r="S4" s="280"/>
      <c r="T4" s="280"/>
      <c r="U4" s="280"/>
      <c r="V4" s="280"/>
    </row>
    <row r="5" spans="1:23" ht="409.5" customHeight="1" thickBot="1" x14ac:dyDescent="0.4">
      <c r="B5" s="284" t="s">
        <v>198</v>
      </c>
      <c r="C5" s="285"/>
      <c r="D5" s="285"/>
      <c r="E5" s="285"/>
      <c r="F5" s="285"/>
      <c r="G5" s="285"/>
      <c r="H5" s="285"/>
      <c r="I5" s="285"/>
      <c r="J5" s="285"/>
      <c r="K5" s="285"/>
      <c r="L5" s="285"/>
      <c r="M5" s="285"/>
      <c r="N5" s="285"/>
      <c r="O5" s="285"/>
      <c r="P5" s="285"/>
      <c r="Q5" s="285"/>
      <c r="R5" s="285"/>
      <c r="S5" s="285"/>
      <c r="T5" s="285"/>
      <c r="U5" s="285"/>
      <c r="V5" s="286"/>
      <c r="W5" s="249"/>
    </row>
    <row r="6" spans="1:23" ht="13.9" customHeight="1" x14ac:dyDescent="0.35">
      <c r="B6" s="251"/>
      <c r="C6" s="251"/>
      <c r="D6" s="251"/>
      <c r="E6" s="251"/>
      <c r="F6" s="251"/>
      <c r="G6" s="251"/>
      <c r="H6" s="251"/>
      <c r="I6" s="251"/>
      <c r="K6" s="251"/>
      <c r="L6" s="251"/>
      <c r="M6" s="251"/>
      <c r="N6" s="251"/>
      <c r="O6" s="251"/>
      <c r="P6" s="251"/>
      <c r="Q6" s="251"/>
      <c r="R6" s="251"/>
      <c r="S6" s="251"/>
      <c r="T6" s="251"/>
      <c r="U6" s="251"/>
      <c r="V6" s="251"/>
    </row>
    <row r="7" spans="1:23" ht="10.5" customHeight="1" thickBot="1" x14ac:dyDescent="0.45">
      <c r="B7" s="252"/>
      <c r="C7" s="252"/>
      <c r="D7" s="252"/>
      <c r="E7" s="252"/>
      <c r="F7" s="252"/>
      <c r="G7" s="252"/>
      <c r="H7" s="252"/>
      <c r="I7" s="251"/>
      <c r="J7" s="252"/>
      <c r="K7" s="252"/>
      <c r="L7" s="252"/>
      <c r="M7" s="252"/>
      <c r="N7" s="252"/>
      <c r="O7" s="252"/>
      <c r="P7" s="252"/>
      <c r="Q7" s="252"/>
      <c r="R7" s="252"/>
      <c r="S7" s="252"/>
      <c r="T7" s="252"/>
      <c r="U7" s="252"/>
      <c r="V7" s="252"/>
    </row>
    <row r="8" spans="1:23" ht="13.5" customHeight="1" thickBot="1" x14ac:dyDescent="0.4">
      <c r="A8" s="34"/>
      <c r="B8" s="274" t="s">
        <v>109</v>
      </c>
      <c r="C8" s="275"/>
      <c r="D8" s="275"/>
      <c r="E8" s="275"/>
      <c r="F8" s="275"/>
      <c r="G8" s="275"/>
      <c r="H8" s="275"/>
      <c r="I8" s="275"/>
      <c r="J8" s="275"/>
      <c r="K8" s="275"/>
      <c r="L8" s="275"/>
      <c r="M8" s="275"/>
      <c r="N8" s="275"/>
      <c r="O8" s="275"/>
      <c r="P8" s="275"/>
      <c r="Q8" s="275"/>
      <c r="R8" s="275"/>
      <c r="S8" s="275"/>
      <c r="T8" s="275"/>
      <c r="U8" s="275"/>
      <c r="V8" s="276"/>
    </row>
    <row r="9" spans="1:23" ht="306.75" customHeight="1" thickBot="1" x14ac:dyDescent="0.4">
      <c r="A9" s="34"/>
      <c r="B9" s="281" t="s">
        <v>113</v>
      </c>
      <c r="C9" s="282"/>
      <c r="D9" s="282"/>
      <c r="E9" s="282"/>
      <c r="F9" s="282"/>
      <c r="G9" s="282"/>
      <c r="H9" s="282"/>
      <c r="I9" s="282"/>
      <c r="J9" s="282"/>
      <c r="K9" s="282"/>
      <c r="L9" s="282"/>
      <c r="M9" s="282"/>
      <c r="N9" s="282"/>
      <c r="O9" s="282"/>
      <c r="P9" s="282"/>
      <c r="Q9" s="282"/>
      <c r="R9" s="282"/>
      <c r="S9" s="282"/>
      <c r="T9" s="282"/>
      <c r="U9" s="282"/>
      <c r="V9" s="283"/>
      <c r="W9" s="250"/>
    </row>
    <row r="10" spans="1:23" ht="13.5" customHeight="1" thickBot="1" x14ac:dyDescent="0.45">
      <c r="A10" s="34"/>
      <c r="B10" s="252"/>
      <c r="C10" s="252"/>
      <c r="D10" s="252"/>
      <c r="E10" s="252"/>
      <c r="F10" s="252"/>
      <c r="G10" s="252"/>
      <c r="H10" s="252"/>
      <c r="I10" s="252"/>
      <c r="J10" s="252"/>
      <c r="K10" s="252"/>
      <c r="L10" s="252"/>
      <c r="M10" s="252"/>
      <c r="N10" s="252"/>
      <c r="O10" s="252"/>
      <c r="P10" s="252"/>
      <c r="Q10" s="252"/>
      <c r="R10" s="252"/>
      <c r="S10" s="252"/>
      <c r="T10" s="252"/>
      <c r="U10" s="252"/>
      <c r="V10" s="252"/>
    </row>
    <row r="11" spans="1:23" ht="21" customHeight="1" thickBot="1" x14ac:dyDescent="0.4">
      <c r="A11" s="34"/>
      <c r="B11" s="274" t="s">
        <v>111</v>
      </c>
      <c r="C11" s="275"/>
      <c r="D11" s="275"/>
      <c r="E11" s="275"/>
      <c r="F11" s="275"/>
      <c r="G11" s="275"/>
      <c r="H11" s="275"/>
      <c r="I11" s="275"/>
      <c r="J11" s="275"/>
      <c r="K11" s="275"/>
      <c r="L11" s="275"/>
      <c r="M11" s="275"/>
      <c r="N11" s="275"/>
      <c r="O11" s="275"/>
      <c r="P11" s="275"/>
      <c r="Q11" s="275"/>
      <c r="R11" s="275"/>
      <c r="S11" s="275"/>
      <c r="T11" s="275"/>
      <c r="U11" s="275"/>
      <c r="V11" s="276"/>
    </row>
    <row r="12" spans="1:23" ht="130.5" customHeight="1" thickBot="1" x14ac:dyDescent="0.4">
      <c r="A12" s="34"/>
      <c r="B12" s="271" t="s">
        <v>112</v>
      </c>
      <c r="C12" s="272"/>
      <c r="D12" s="272"/>
      <c r="E12" s="272"/>
      <c r="F12" s="272"/>
      <c r="G12" s="272"/>
      <c r="H12" s="272"/>
      <c r="I12" s="272"/>
      <c r="J12" s="272"/>
      <c r="K12" s="272"/>
      <c r="L12" s="272"/>
      <c r="M12" s="272"/>
      <c r="N12" s="272"/>
      <c r="O12" s="272"/>
      <c r="P12" s="272"/>
      <c r="Q12" s="272"/>
      <c r="R12" s="272"/>
      <c r="S12" s="272"/>
      <c r="T12" s="272"/>
      <c r="U12" s="272"/>
      <c r="V12" s="273"/>
    </row>
    <row r="13" spans="1:23" ht="13.5" customHeight="1" thickBot="1" x14ac:dyDescent="0.4">
      <c r="A13" s="34"/>
      <c r="B13" s="253"/>
      <c r="C13" s="253"/>
      <c r="D13" s="253"/>
      <c r="E13" s="253"/>
      <c r="F13" s="253"/>
      <c r="G13" s="253"/>
      <c r="H13" s="253"/>
      <c r="I13" s="253"/>
      <c r="J13" s="253"/>
      <c r="K13" s="253"/>
      <c r="L13" s="253"/>
      <c r="M13" s="253"/>
      <c r="N13" s="253"/>
      <c r="O13" s="253"/>
      <c r="P13" s="253"/>
      <c r="Q13" s="253"/>
      <c r="R13" s="253"/>
      <c r="S13" s="253"/>
      <c r="T13" s="253"/>
      <c r="U13" s="253"/>
      <c r="V13" s="253"/>
    </row>
    <row r="14" spans="1:23" ht="13.5" customHeight="1" thickBot="1" x14ac:dyDescent="0.4">
      <c r="A14" s="34"/>
      <c r="B14" s="274" t="s">
        <v>110</v>
      </c>
      <c r="C14" s="275"/>
      <c r="D14" s="275"/>
      <c r="E14" s="275"/>
      <c r="F14" s="275"/>
      <c r="G14" s="275"/>
      <c r="H14" s="275"/>
      <c r="I14" s="275"/>
      <c r="J14" s="275"/>
      <c r="K14" s="275"/>
      <c r="L14" s="275"/>
      <c r="M14" s="275"/>
      <c r="N14" s="275"/>
      <c r="O14" s="275"/>
      <c r="P14" s="275"/>
      <c r="Q14" s="275"/>
      <c r="R14" s="275"/>
      <c r="S14" s="275"/>
      <c r="T14" s="275"/>
      <c r="U14" s="275"/>
      <c r="V14" s="276"/>
    </row>
    <row r="15" spans="1:23" ht="40.5" customHeight="1" thickBot="1" x14ac:dyDescent="0.4">
      <c r="A15" s="34"/>
      <c r="B15" s="277" t="s">
        <v>114</v>
      </c>
      <c r="C15" s="278"/>
      <c r="D15" s="278"/>
      <c r="E15" s="278"/>
      <c r="F15" s="278"/>
      <c r="G15" s="278"/>
      <c r="H15" s="278"/>
      <c r="I15" s="278"/>
      <c r="J15" s="278"/>
      <c r="K15" s="278"/>
      <c r="L15" s="278"/>
      <c r="M15" s="278"/>
      <c r="N15" s="278"/>
      <c r="O15" s="278"/>
      <c r="P15" s="278"/>
      <c r="Q15" s="278"/>
      <c r="R15" s="278"/>
      <c r="S15" s="278"/>
      <c r="T15" s="278"/>
      <c r="U15" s="278"/>
      <c r="V15" s="279"/>
    </row>
    <row r="16" spans="1:23" ht="13.5" customHeight="1" x14ac:dyDescent="0.35">
      <c r="A16" s="34"/>
    </row>
    <row r="17" spans="1:1" ht="13.5" customHeight="1" x14ac:dyDescent="0.35">
      <c r="A17" s="34"/>
    </row>
    <row r="18" spans="1:1" ht="13.5" customHeight="1" x14ac:dyDescent="0.35">
      <c r="A18" s="34"/>
    </row>
    <row r="19" spans="1:1" ht="13.5" customHeight="1" x14ac:dyDescent="0.35">
      <c r="A19" s="34"/>
    </row>
    <row r="20" spans="1:1" ht="13.5" customHeight="1" x14ac:dyDescent="0.35">
      <c r="A20" s="34"/>
    </row>
    <row r="21" spans="1:1" ht="13.5" customHeight="1" x14ac:dyDescent="0.35">
      <c r="A21" s="34"/>
    </row>
    <row r="22" spans="1:1" ht="13.5" customHeight="1" x14ac:dyDescent="0.35">
      <c r="A22" s="34"/>
    </row>
    <row r="23" spans="1:1" ht="13.5" customHeight="1" x14ac:dyDescent="0.35">
      <c r="A23" s="34"/>
    </row>
    <row r="24" spans="1:1" ht="13.5" customHeight="1" x14ac:dyDescent="0.35">
      <c r="A24" s="34"/>
    </row>
    <row r="25" spans="1:1" ht="13.5" customHeight="1" x14ac:dyDescent="0.35">
      <c r="A25" s="34"/>
    </row>
    <row r="26" spans="1:1" ht="13.5" customHeight="1" x14ac:dyDescent="0.35">
      <c r="A26" s="34"/>
    </row>
    <row r="27" spans="1:1" ht="13.5" customHeight="1" x14ac:dyDescent="0.35">
      <c r="A27" s="34"/>
    </row>
    <row r="28" spans="1:1" ht="13.5" customHeight="1" x14ac:dyDescent="0.35">
      <c r="A28" s="34"/>
    </row>
    <row r="29" spans="1:1" ht="13.5" customHeight="1" x14ac:dyDescent="0.35">
      <c r="A29" s="34"/>
    </row>
    <row r="30" spans="1:1" ht="13.5" customHeight="1" x14ac:dyDescent="0.35">
      <c r="A30" s="34"/>
    </row>
    <row r="31" spans="1:1" ht="13.5" customHeight="1" x14ac:dyDescent="0.35">
      <c r="A31" s="34"/>
    </row>
    <row r="32" spans="1:1" ht="31.15" customHeight="1" x14ac:dyDescent="0.35">
      <c r="A32" s="34"/>
    </row>
    <row r="33" spans="1:6" ht="76.5" customHeight="1" x14ac:dyDescent="0.35">
      <c r="A33" s="35"/>
      <c r="B33" s="39"/>
      <c r="C33" s="40"/>
      <c r="D33" s="11"/>
      <c r="E33" s="11"/>
      <c r="F33" s="11"/>
    </row>
    <row r="34" spans="1:6" ht="21.65" customHeight="1" x14ac:dyDescent="0.35">
      <c r="A34" s="35"/>
      <c r="B34" s="39"/>
      <c r="C34" s="41"/>
      <c r="D34" s="11"/>
      <c r="E34" s="11"/>
      <c r="F34" s="11"/>
    </row>
    <row r="35" spans="1:6" ht="273" customHeight="1" x14ac:dyDescent="0.35">
      <c r="A35" s="35"/>
      <c r="B35" s="39"/>
      <c r="C35" s="40"/>
      <c r="D35" s="11"/>
      <c r="E35" s="11"/>
      <c r="F35" s="11"/>
    </row>
    <row r="36" spans="1:6" ht="34.5" customHeight="1" x14ac:dyDescent="0.35">
      <c r="B36" s="11"/>
      <c r="C36" s="11"/>
      <c r="D36" s="11"/>
      <c r="E36" s="11"/>
      <c r="F36" s="11"/>
    </row>
    <row r="37" spans="1:6" ht="26.15" customHeight="1" x14ac:dyDescent="0.35">
      <c r="A37" s="37"/>
      <c r="B37" s="42"/>
      <c r="C37" s="43"/>
      <c r="D37" s="43"/>
      <c r="E37" s="43"/>
      <c r="F37" s="43"/>
    </row>
    <row r="38" spans="1:6" ht="26.15" customHeight="1" x14ac:dyDescent="0.35">
      <c r="A38" s="37"/>
      <c r="B38" s="37"/>
      <c r="C38" s="38"/>
    </row>
    <row r="39" spans="1:6" ht="16.5" customHeight="1" x14ac:dyDescent="0.35"/>
    <row r="40" spans="1:6" ht="16.5" customHeight="1" x14ac:dyDescent="0.35"/>
    <row r="41" spans="1:6" ht="16.5" customHeight="1" x14ac:dyDescent="0.35"/>
    <row r="42" spans="1:6" s="12" customFormat="1" ht="77.150000000000006" customHeight="1" x14ac:dyDescent="0.35"/>
    <row r="59" collapsed="1" x14ac:dyDescent="0.35"/>
    <row r="60" ht="14.65" customHeight="1" x14ac:dyDescent="0.35"/>
    <row r="61" ht="18" customHeight="1" x14ac:dyDescent="0.35"/>
    <row r="62" ht="20.149999999999999" customHeight="1" x14ac:dyDescent="0.35"/>
  </sheetData>
  <sheetProtection selectLockedCells="1"/>
  <mergeCells count="10">
    <mergeCell ref="A3:V3"/>
    <mergeCell ref="A2:V2"/>
    <mergeCell ref="B12:V12"/>
    <mergeCell ref="B14:V14"/>
    <mergeCell ref="B15:V15"/>
    <mergeCell ref="B11:V11"/>
    <mergeCell ref="A4:V4"/>
    <mergeCell ref="B9:V9"/>
    <mergeCell ref="B8:V8"/>
    <mergeCell ref="B5:V5"/>
  </mergeCells>
  <pageMargins left="0.7" right="0.7" top="0.75" bottom="0.75" header="0.3" footer="0.3"/>
  <pageSetup paperSize="9" scale="3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C3F7-6E70-4694-AD35-67B7B5345C32}">
  <sheetPr codeName="Feuil3">
    <pageSetUpPr fitToPage="1"/>
  </sheetPr>
  <dimension ref="A1:X81"/>
  <sheetViews>
    <sheetView tabSelected="1" zoomScale="60" zoomScaleNormal="60" workbookViewId="0">
      <selection activeCell="P41" sqref="P41"/>
    </sheetView>
  </sheetViews>
  <sheetFormatPr baseColWidth="10" defaultRowHeight="14.5" x14ac:dyDescent="0.35"/>
  <cols>
    <col min="1" max="1" width="28.453125" customWidth="1"/>
    <col min="2" max="2" width="55.7265625" customWidth="1"/>
    <col min="3" max="3" width="28.7265625" customWidth="1"/>
    <col min="4" max="4" width="22.1796875" customWidth="1"/>
    <col min="5" max="5" width="27.7265625" bestFit="1" customWidth="1"/>
    <col min="6" max="6" width="30.7265625" customWidth="1"/>
    <col min="7" max="7" width="24.7265625" customWidth="1"/>
    <col min="8" max="8" width="91.26953125" customWidth="1"/>
    <col min="9" max="10" width="22" customWidth="1"/>
    <col min="11" max="11" width="43.453125" customWidth="1"/>
    <col min="12" max="12" width="47.54296875" customWidth="1"/>
    <col min="13" max="13" width="24.7265625" customWidth="1"/>
    <col min="14" max="14" width="40" customWidth="1"/>
    <col min="15" max="15" width="46.7265625" customWidth="1"/>
    <col min="16" max="16" width="75" customWidth="1"/>
    <col min="17" max="17" width="17.54296875" customWidth="1"/>
    <col min="18" max="20" width="25.54296875" customWidth="1"/>
    <col min="22" max="22" width="10.81640625" customWidth="1"/>
  </cols>
  <sheetData>
    <row r="1" spans="1:16" ht="15" thickBot="1" x14ac:dyDescent="0.4"/>
    <row r="2" spans="1:16" ht="56.65" customHeight="1" thickBot="1" x14ac:dyDescent="0.4">
      <c r="A2" s="288" t="s">
        <v>176</v>
      </c>
      <c r="B2" s="289"/>
      <c r="C2" s="289"/>
      <c r="D2" s="289"/>
      <c r="E2" s="289"/>
      <c r="F2" s="289"/>
      <c r="G2" s="289"/>
      <c r="H2" s="289"/>
      <c r="I2" s="289"/>
      <c r="J2" s="289"/>
      <c r="K2" s="289"/>
      <c r="L2" s="289"/>
      <c r="M2" s="289"/>
      <c r="N2" s="289"/>
      <c r="O2" s="290"/>
    </row>
    <row r="3" spans="1:16" ht="55.9" customHeight="1" thickBot="1" x14ac:dyDescent="0.4">
      <c r="A3" s="287" t="s">
        <v>173</v>
      </c>
      <c r="B3" s="287"/>
      <c r="C3" s="287"/>
      <c r="D3" s="287"/>
      <c r="E3" s="287"/>
      <c r="F3" s="287"/>
      <c r="G3" s="287"/>
      <c r="H3" s="287"/>
      <c r="I3" s="287"/>
      <c r="J3" s="287"/>
      <c r="K3" s="287"/>
      <c r="L3" s="287"/>
      <c r="M3" s="287"/>
      <c r="N3" s="287"/>
      <c r="O3" s="287"/>
    </row>
    <row r="4" spans="1:16" ht="39" customHeight="1" x14ac:dyDescent="0.35">
      <c r="A4" s="293" t="s">
        <v>175</v>
      </c>
      <c r="B4" s="294"/>
      <c r="C4" s="309"/>
      <c r="D4" s="310"/>
      <c r="E4" s="310"/>
      <c r="F4" s="311"/>
      <c r="G4" s="300"/>
      <c r="H4" s="301"/>
      <c r="I4" s="301"/>
      <c r="J4" s="301"/>
      <c r="K4" s="301"/>
      <c r="L4" s="301"/>
      <c r="M4" s="301"/>
      <c r="N4" s="301"/>
      <c r="O4" s="302"/>
    </row>
    <row r="5" spans="1:16" ht="41.65" customHeight="1" x14ac:dyDescent="0.35">
      <c r="A5" s="121" t="s">
        <v>107</v>
      </c>
      <c r="B5" s="119"/>
      <c r="C5" s="312"/>
      <c r="D5" s="313"/>
      <c r="E5" s="313"/>
      <c r="F5" s="314"/>
      <c r="G5" s="303"/>
      <c r="H5" s="304"/>
      <c r="I5" s="304"/>
      <c r="J5" s="304"/>
      <c r="K5" s="304"/>
      <c r="L5" s="304"/>
      <c r="M5" s="304"/>
      <c r="N5" s="304"/>
      <c r="O5" s="305"/>
    </row>
    <row r="6" spans="1:16" ht="67.900000000000006" customHeight="1" x14ac:dyDescent="0.35">
      <c r="A6" s="121" t="s">
        <v>108</v>
      </c>
      <c r="B6" s="120"/>
      <c r="C6" s="312"/>
      <c r="D6" s="313"/>
      <c r="E6" s="313"/>
      <c r="F6" s="314"/>
      <c r="G6" s="303"/>
      <c r="H6" s="304"/>
      <c r="I6" s="304"/>
      <c r="J6" s="304"/>
      <c r="K6" s="304"/>
      <c r="L6" s="304"/>
      <c r="M6" s="304"/>
      <c r="N6" s="304"/>
      <c r="O6" s="305"/>
    </row>
    <row r="7" spans="1:16" ht="63" customHeight="1" thickBot="1" x14ac:dyDescent="0.4">
      <c r="A7" s="291" t="s">
        <v>174</v>
      </c>
      <c r="B7" s="292"/>
      <c r="C7" s="315"/>
      <c r="D7" s="316"/>
      <c r="E7" s="316"/>
      <c r="F7" s="317"/>
      <c r="G7" s="306"/>
      <c r="H7" s="307"/>
      <c r="I7" s="307"/>
      <c r="J7" s="307"/>
      <c r="K7" s="307"/>
      <c r="L7" s="307"/>
      <c r="M7" s="307"/>
      <c r="N7" s="307"/>
      <c r="O7" s="308"/>
    </row>
    <row r="8" spans="1:16" ht="55.15" customHeight="1" thickBot="1" x14ac:dyDescent="0.4">
      <c r="A8" s="295" t="s">
        <v>97</v>
      </c>
      <c r="B8" s="296"/>
      <c r="C8" s="296"/>
      <c r="D8" s="296"/>
      <c r="E8" s="296"/>
      <c r="F8" s="296"/>
      <c r="G8" s="296"/>
      <c r="H8" s="296"/>
      <c r="I8" s="296"/>
      <c r="J8" s="296"/>
      <c r="K8" s="296"/>
      <c r="L8" s="296"/>
      <c r="M8" s="296"/>
      <c r="N8" s="296"/>
      <c r="O8" s="297"/>
    </row>
    <row r="9" spans="1:16" ht="25.5" customHeight="1" thickBot="1" x14ac:dyDescent="0.4">
      <c r="A9" s="48"/>
      <c r="B9" s="36"/>
      <c r="C9" s="36"/>
      <c r="D9" s="36"/>
      <c r="E9" s="36"/>
      <c r="F9" s="36"/>
      <c r="G9" s="36"/>
      <c r="H9" s="36"/>
      <c r="I9" s="36"/>
      <c r="J9" s="36"/>
      <c r="K9" s="36"/>
      <c r="L9" s="36"/>
      <c r="M9" s="44"/>
      <c r="N9" s="44"/>
      <c r="O9" s="44"/>
      <c r="P9" s="16"/>
    </row>
    <row r="10" spans="1:16" ht="94.9" customHeight="1" x14ac:dyDescent="0.35">
      <c r="A10" s="122" t="s">
        <v>0</v>
      </c>
      <c r="B10" s="123" t="s">
        <v>27</v>
      </c>
      <c r="C10" s="124" t="s">
        <v>45</v>
      </c>
      <c r="D10" s="124" t="s">
        <v>1</v>
      </c>
      <c r="E10" s="124" t="s">
        <v>47</v>
      </c>
      <c r="F10" s="124" t="s">
        <v>48</v>
      </c>
      <c r="G10" s="124" t="s">
        <v>46</v>
      </c>
      <c r="H10" s="124" t="s">
        <v>2</v>
      </c>
      <c r="I10" s="124" t="s">
        <v>36</v>
      </c>
      <c r="J10" s="125" t="s">
        <v>69</v>
      </c>
      <c r="K10" s="126" t="s">
        <v>105</v>
      </c>
      <c r="L10" s="45"/>
      <c r="M10" s="46"/>
      <c r="N10" s="36"/>
      <c r="O10" s="5"/>
      <c r="P10" s="11"/>
    </row>
    <row r="11" spans="1:16" ht="16" x14ac:dyDescent="0.4">
      <c r="A11" s="127"/>
      <c r="B11" s="65"/>
      <c r="C11" s="66"/>
      <c r="D11" s="65"/>
      <c r="E11" s="67"/>
      <c r="F11" s="68"/>
      <c r="G11" s="69"/>
      <c r="H11" s="69"/>
      <c r="J11" s="75"/>
      <c r="K11" s="128"/>
      <c r="L11" s="45"/>
      <c r="M11" s="5"/>
      <c r="N11" s="36"/>
      <c r="O11" s="5"/>
      <c r="P11" s="11"/>
    </row>
    <row r="12" spans="1:16" ht="16" x14ac:dyDescent="0.4">
      <c r="A12" s="127"/>
      <c r="B12" s="65"/>
      <c r="C12" s="66"/>
      <c r="D12" s="65"/>
      <c r="E12" s="66"/>
      <c r="F12" s="68"/>
      <c r="G12" s="69"/>
      <c r="H12" s="69"/>
      <c r="I12" s="69"/>
      <c r="J12" s="75"/>
      <c r="K12" s="128"/>
      <c r="L12" s="45"/>
      <c r="M12" s="5"/>
      <c r="N12" s="36"/>
      <c r="O12" s="5"/>
      <c r="P12" s="11"/>
    </row>
    <row r="13" spans="1:16" ht="16" x14ac:dyDescent="0.4">
      <c r="A13" s="127"/>
      <c r="B13" s="65"/>
      <c r="D13" s="65"/>
      <c r="E13" s="66"/>
      <c r="F13" s="68"/>
      <c r="G13" s="69"/>
      <c r="H13" s="69"/>
      <c r="I13" s="69"/>
      <c r="J13" s="75"/>
      <c r="K13" s="128"/>
      <c r="L13" s="45"/>
      <c r="M13" s="5"/>
      <c r="N13" s="36"/>
      <c r="O13" s="5"/>
      <c r="P13" s="11"/>
    </row>
    <row r="14" spans="1:16" ht="16" x14ac:dyDescent="0.4">
      <c r="A14" s="127"/>
      <c r="B14" s="65"/>
      <c r="C14" s="66"/>
      <c r="D14" s="65"/>
      <c r="E14" s="66"/>
      <c r="F14" s="68"/>
      <c r="G14" s="69"/>
      <c r="H14" s="69"/>
      <c r="I14" s="69"/>
      <c r="J14" s="75"/>
      <c r="K14" s="128"/>
      <c r="L14" s="45"/>
      <c r="M14" s="5"/>
      <c r="N14" s="36"/>
      <c r="O14" s="5"/>
      <c r="P14" s="11"/>
    </row>
    <row r="15" spans="1:16" ht="16" x14ac:dyDescent="0.4">
      <c r="A15" s="127"/>
      <c r="B15" s="65"/>
      <c r="C15" s="66"/>
      <c r="D15" s="65"/>
      <c r="E15" s="66"/>
      <c r="F15" s="68"/>
      <c r="G15" s="69"/>
      <c r="H15" s="69"/>
      <c r="I15" s="69"/>
      <c r="J15" s="75"/>
      <c r="K15" s="128"/>
      <c r="L15" s="45"/>
      <c r="M15" s="5"/>
      <c r="N15" s="36"/>
      <c r="O15" s="5"/>
      <c r="P15" s="11"/>
    </row>
    <row r="16" spans="1:16" ht="16" x14ac:dyDescent="0.4">
      <c r="A16" s="127"/>
      <c r="B16" s="65"/>
      <c r="C16" s="66"/>
      <c r="D16" s="65"/>
      <c r="E16" s="66"/>
      <c r="F16" s="68"/>
      <c r="G16" s="69"/>
      <c r="H16" s="69"/>
      <c r="I16" s="69"/>
      <c r="J16" s="75"/>
      <c r="K16" s="128"/>
      <c r="L16" s="45"/>
      <c r="M16" s="5"/>
      <c r="N16" s="36"/>
      <c r="O16" s="5"/>
      <c r="P16" s="11"/>
    </row>
    <row r="17" spans="1:24" ht="16" x14ac:dyDescent="0.4">
      <c r="A17" s="127"/>
      <c r="B17" s="65"/>
      <c r="C17" s="66"/>
      <c r="D17" s="65"/>
      <c r="E17" s="66"/>
      <c r="F17" s="68"/>
      <c r="G17" s="69"/>
      <c r="H17" s="69"/>
      <c r="I17" s="69"/>
      <c r="J17" s="75"/>
      <c r="K17" s="128"/>
      <c r="L17" s="45"/>
      <c r="M17" s="5"/>
      <c r="N17" s="36"/>
      <c r="O17" s="5"/>
      <c r="P17" s="11"/>
    </row>
    <row r="18" spans="1:24" ht="16" x14ac:dyDescent="0.4">
      <c r="A18" s="127"/>
      <c r="B18" s="65"/>
      <c r="C18" s="66"/>
      <c r="D18" s="65"/>
      <c r="E18" s="66"/>
      <c r="F18" s="68"/>
      <c r="G18" s="69"/>
      <c r="H18" s="69"/>
      <c r="I18" s="69"/>
      <c r="J18" s="75"/>
      <c r="K18" s="128"/>
      <c r="L18" s="45"/>
      <c r="M18" s="5"/>
      <c r="N18" s="36"/>
      <c r="O18" s="5"/>
      <c r="P18" s="11"/>
    </row>
    <row r="19" spans="1:24" ht="16" x14ac:dyDescent="0.4">
      <c r="A19" s="127"/>
      <c r="B19" s="65"/>
      <c r="C19" s="66"/>
      <c r="D19" s="65"/>
      <c r="E19" s="66"/>
      <c r="F19" s="68"/>
      <c r="G19" s="69"/>
      <c r="H19" s="69"/>
      <c r="I19" s="69"/>
      <c r="J19" s="75"/>
      <c r="K19" s="128"/>
      <c r="L19" s="45"/>
      <c r="M19" s="5"/>
      <c r="N19" s="36"/>
      <c r="O19" s="5"/>
      <c r="P19" s="11"/>
    </row>
    <row r="20" spans="1:24" ht="16" x14ac:dyDescent="0.4">
      <c r="A20" s="127"/>
      <c r="B20" s="65"/>
      <c r="C20" s="66"/>
      <c r="D20" s="65"/>
      <c r="E20" s="66"/>
      <c r="F20" s="68"/>
      <c r="G20" s="69"/>
      <c r="H20" s="69"/>
      <c r="I20" s="69"/>
      <c r="J20" s="75"/>
      <c r="K20" s="128"/>
      <c r="L20" s="45"/>
      <c r="M20" s="5"/>
      <c r="N20" s="36"/>
      <c r="O20" s="5"/>
      <c r="P20" s="11"/>
    </row>
    <row r="21" spans="1:24" ht="16" x14ac:dyDescent="0.4">
      <c r="A21" s="127"/>
      <c r="B21" s="65"/>
      <c r="C21" s="66"/>
      <c r="D21" s="65"/>
      <c r="E21" s="66"/>
      <c r="F21" s="68"/>
      <c r="G21" s="69"/>
      <c r="H21" s="69"/>
      <c r="I21" s="69"/>
      <c r="J21" s="75"/>
      <c r="K21" s="128"/>
      <c r="L21" s="45"/>
      <c r="M21" s="5"/>
      <c r="N21" s="36"/>
      <c r="O21" s="5"/>
      <c r="P21" s="11"/>
    </row>
    <row r="22" spans="1:24" ht="16" x14ac:dyDescent="0.4">
      <c r="A22" s="127"/>
      <c r="B22" s="65"/>
      <c r="C22" s="66"/>
      <c r="D22" s="65"/>
      <c r="E22" s="66"/>
      <c r="F22" s="68"/>
      <c r="G22" s="69"/>
      <c r="H22" s="69"/>
      <c r="I22" s="69"/>
      <c r="J22" s="75"/>
      <c r="K22" s="128"/>
      <c r="L22" s="45"/>
      <c r="M22" s="5"/>
      <c r="N22" s="36"/>
      <c r="O22" s="5"/>
      <c r="P22" s="11"/>
    </row>
    <row r="23" spans="1:24" ht="16" x14ac:dyDescent="0.4">
      <c r="A23" s="127"/>
      <c r="B23" s="65"/>
      <c r="C23" s="66"/>
      <c r="D23" s="65"/>
      <c r="E23" s="66"/>
      <c r="F23" s="68"/>
      <c r="G23" s="69"/>
      <c r="H23" s="69"/>
      <c r="I23" s="69"/>
      <c r="J23" s="75"/>
      <c r="K23" s="128"/>
      <c r="L23" s="45"/>
      <c r="M23" s="5"/>
      <c r="N23" s="36"/>
      <c r="O23" s="5"/>
      <c r="P23" s="11"/>
    </row>
    <row r="24" spans="1:24" ht="16" x14ac:dyDescent="0.4">
      <c r="A24" s="127"/>
      <c r="B24" s="65"/>
      <c r="C24" s="66"/>
      <c r="D24" s="65"/>
      <c r="E24" s="66"/>
      <c r="F24" s="68"/>
      <c r="G24" s="69"/>
      <c r="H24" s="69"/>
      <c r="I24" s="69"/>
      <c r="J24" s="75"/>
      <c r="K24" s="128"/>
      <c r="L24" s="45"/>
      <c r="M24" s="5"/>
      <c r="N24" s="36"/>
      <c r="O24" s="5"/>
      <c r="P24" s="11"/>
    </row>
    <row r="25" spans="1:24" ht="16.5" thickBot="1" x14ac:dyDescent="0.45">
      <c r="A25" s="127"/>
      <c r="B25" s="70"/>
      <c r="C25" s="71"/>
      <c r="D25" s="70"/>
      <c r="E25" s="71"/>
      <c r="F25" s="72"/>
      <c r="G25" s="73"/>
      <c r="H25" s="73"/>
      <c r="I25" s="73"/>
      <c r="J25" s="76"/>
      <c r="K25" s="128"/>
      <c r="L25" s="47"/>
      <c r="M25" s="47"/>
      <c r="N25" s="36"/>
      <c r="O25" s="5"/>
      <c r="P25" s="11"/>
    </row>
    <row r="26" spans="1:24" ht="16.5" thickBot="1" x14ac:dyDescent="0.45">
      <c r="A26" s="129" t="s">
        <v>28</v>
      </c>
      <c r="B26" s="130"/>
      <c r="C26" s="130"/>
      <c r="D26" s="130"/>
      <c r="E26" s="130"/>
      <c r="F26" s="130"/>
      <c r="G26" s="130"/>
      <c r="H26" s="130"/>
      <c r="I26" s="131"/>
      <c r="J26" s="132">
        <f>SUM(J11:J25)</f>
        <v>0</v>
      </c>
      <c r="K26" s="133"/>
      <c r="L26" s="36"/>
      <c r="M26" s="36"/>
      <c r="N26" s="36"/>
      <c r="O26" s="36"/>
    </row>
    <row r="27" spans="1:24" x14ac:dyDescent="0.35">
      <c r="A27" s="36"/>
      <c r="B27" s="36"/>
      <c r="C27" s="36"/>
      <c r="D27" s="36"/>
      <c r="E27" s="36"/>
      <c r="F27" s="36"/>
      <c r="G27" s="36"/>
      <c r="H27" s="36"/>
      <c r="I27" s="36"/>
      <c r="J27" s="36"/>
      <c r="K27" s="36"/>
      <c r="L27" s="36"/>
      <c r="M27" s="36"/>
      <c r="N27" s="36"/>
      <c r="O27" s="36"/>
    </row>
    <row r="28" spans="1:24" ht="50.65" customHeight="1" x14ac:dyDescent="0.35">
      <c r="A28" s="326" t="s">
        <v>115</v>
      </c>
      <c r="B28" s="327"/>
      <c r="C28" s="327"/>
      <c r="D28" s="327"/>
      <c r="E28" s="327"/>
      <c r="F28" s="327"/>
      <c r="G28" s="327"/>
      <c r="H28" s="327"/>
      <c r="I28" s="327"/>
      <c r="J28" s="328"/>
      <c r="K28" s="36"/>
      <c r="L28" s="326" t="s">
        <v>116</v>
      </c>
      <c r="M28" s="328"/>
      <c r="N28" s="36"/>
      <c r="O28" s="36"/>
      <c r="R28" s="6"/>
      <c r="S28" s="6"/>
      <c r="T28" s="6"/>
      <c r="U28" s="7"/>
      <c r="V28" s="318"/>
      <c r="W28" s="319"/>
      <c r="X28" s="319"/>
    </row>
    <row r="29" spans="1:24" ht="42" customHeight="1" x14ac:dyDescent="0.35">
      <c r="A29" s="13" t="s">
        <v>0</v>
      </c>
      <c r="B29" s="13" t="s">
        <v>29</v>
      </c>
      <c r="C29" s="13" t="s">
        <v>33</v>
      </c>
      <c r="D29" s="13" t="s">
        <v>31</v>
      </c>
      <c r="E29" s="13" t="s">
        <v>32</v>
      </c>
      <c r="F29" s="13" t="s">
        <v>34</v>
      </c>
      <c r="G29" s="183" t="s">
        <v>35</v>
      </c>
      <c r="H29" s="51" t="s">
        <v>37</v>
      </c>
      <c r="I29" s="329" t="s">
        <v>38</v>
      </c>
      <c r="J29" s="330"/>
      <c r="K29" s="36"/>
      <c r="L29" s="62" t="s">
        <v>0</v>
      </c>
      <c r="M29" s="62" t="s">
        <v>98</v>
      </c>
      <c r="N29" s="36"/>
      <c r="O29" s="36"/>
      <c r="R29" s="7"/>
      <c r="S29" s="7"/>
      <c r="T29" s="7"/>
      <c r="U29" s="7"/>
      <c r="V29" s="7"/>
      <c r="W29" s="7"/>
      <c r="X29" s="7"/>
    </row>
    <row r="30" spans="1:24" ht="16.5" customHeight="1" x14ac:dyDescent="0.45">
      <c r="A30" s="52" t="s">
        <v>7</v>
      </c>
      <c r="B30" s="53">
        <f>SUMIFS($G$11:$G$25,$A$11:$A$25,"Création route",$C$11:$C$25,"EN_FORET")</f>
        <v>0</v>
      </c>
      <c r="C30" s="54">
        <f>SUMIFS($J$11:$J$25,$A$11:$A$25,"Création route",$C$11:$C$25,"EN_FORET")</f>
        <v>0</v>
      </c>
      <c r="D30" s="53">
        <f>SUMIFS($G$11:$G$25,$A$11:$A$25,"Création route",$C$11:$C$25,"HORS_FORET")</f>
        <v>0</v>
      </c>
      <c r="E30" s="54">
        <f>SUMIFS($J$11:$J$25,$A$11:$A$25,"Création route",$C$11:$C$25,"HORS_FORET")</f>
        <v>0</v>
      </c>
      <c r="F30" s="55">
        <f t="shared" ref="F30:F36" si="0">C30+E30</f>
        <v>0</v>
      </c>
      <c r="G30" s="139"/>
      <c r="H30" s="56">
        <f t="shared" ref="H30:H36" si="1">F30-G30</f>
        <v>0</v>
      </c>
      <c r="I30" s="141"/>
      <c r="J30" s="142"/>
      <c r="K30" s="36"/>
      <c r="L30" s="63" t="s">
        <v>39</v>
      </c>
      <c r="M30" s="64">
        <f>B30+D30</f>
        <v>0</v>
      </c>
      <c r="N30" s="36"/>
      <c r="O30" s="36"/>
      <c r="R30" s="7"/>
      <c r="S30" s="7"/>
      <c r="T30" s="7"/>
      <c r="U30" s="7"/>
      <c r="V30" s="8"/>
      <c r="W30" s="9"/>
      <c r="X30" s="7"/>
    </row>
    <row r="31" spans="1:24" ht="16.5" customHeight="1" x14ac:dyDescent="0.45">
      <c r="A31" s="52" t="s">
        <v>10</v>
      </c>
      <c r="B31" s="53">
        <f>SUMIFS($G$11:$G$25,$A$11:$A$25,"Mise au gabarit route",$C$11:$C$25,"EN_FORET")</f>
        <v>0</v>
      </c>
      <c r="C31" s="54">
        <f>SUMIFS($J$11:$J$25,$A$11:$A$25,"Mise au gabarit route",$C$11:$C$25,"EN_FORET")</f>
        <v>0</v>
      </c>
      <c r="D31" s="53">
        <f>SUMIFS($G$11:$G$25,$A$11:$A$25,"Mise au gabarit route",$C$11:$C$25,"HORS_FORET")</f>
        <v>0</v>
      </c>
      <c r="E31" s="54">
        <f>SUMIFS($J$11:$J$25,$A$11:$A$25,"Mise au gabarit route",$C$11:$C$25,"HORS_FORET")</f>
        <v>0</v>
      </c>
      <c r="F31" s="55">
        <f t="shared" si="0"/>
        <v>0</v>
      </c>
      <c r="G31" s="139"/>
      <c r="H31" s="56">
        <f t="shared" si="1"/>
        <v>0</v>
      </c>
      <c r="I31" s="141"/>
      <c r="J31" s="142"/>
      <c r="K31" s="36"/>
      <c r="L31" s="63" t="s">
        <v>40</v>
      </c>
      <c r="M31" s="64">
        <f>B31+D31</f>
        <v>0</v>
      </c>
      <c r="N31" s="36"/>
      <c r="O31" s="36"/>
      <c r="R31" s="7"/>
      <c r="S31" s="7"/>
      <c r="T31" s="7"/>
      <c r="U31" s="7"/>
      <c r="V31" s="8"/>
      <c r="W31" s="9"/>
      <c r="X31" s="7"/>
    </row>
    <row r="32" spans="1:24" ht="16.5" customHeight="1" x14ac:dyDescent="0.45">
      <c r="A32" s="52" t="s">
        <v>12</v>
      </c>
      <c r="B32" s="53">
        <f>SUMIFS($I$11:$I$25,$A$11:$A$25,"Place de retournement",$C$11:$C$25,"EN_FORET")</f>
        <v>0</v>
      </c>
      <c r="C32" s="54">
        <f>SUMIFS($J$11:$J$25,$A$11:$A$25,"Place de retournement",$C$11:$C$25,"EN_FORET")</f>
        <v>0</v>
      </c>
      <c r="D32" s="53">
        <f>SUMIFS($I$11:$I$25,$A$11:$A$25,"Place de retournement",$C$11:$C$25,"HORS_FORET")</f>
        <v>0</v>
      </c>
      <c r="E32" s="54">
        <f>SUMIFS($J$11:$J$25,$A$11:$A$25,"Place de retournement",$C$11:$C$25,"HORS_FORET")</f>
        <v>0</v>
      </c>
      <c r="F32" s="55">
        <f t="shared" si="0"/>
        <v>0</v>
      </c>
      <c r="G32" s="139"/>
      <c r="H32" s="56">
        <f t="shared" si="1"/>
        <v>0</v>
      </c>
      <c r="I32" s="141"/>
      <c r="J32" s="142"/>
      <c r="K32" s="36"/>
      <c r="L32" s="63" t="s">
        <v>41</v>
      </c>
      <c r="M32" s="64">
        <f>B32+D32+B33+D33+B34+D34</f>
        <v>0</v>
      </c>
      <c r="N32" s="36"/>
      <c r="O32" s="36"/>
      <c r="R32" s="7"/>
      <c r="S32" s="7"/>
      <c r="T32" s="7"/>
      <c r="U32" s="7"/>
      <c r="V32" s="8"/>
      <c r="W32" s="9"/>
      <c r="X32" s="7"/>
    </row>
    <row r="33" spans="1:24" ht="16.5" customHeight="1" x14ac:dyDescent="0.45">
      <c r="A33" s="52" t="s">
        <v>15</v>
      </c>
      <c r="B33" s="53">
        <f>SUMIFS($I$11:$I$25,$A$11:$A$25,"Place de dépôt",$C$11:$C$25,"EN_FORET")</f>
        <v>0</v>
      </c>
      <c r="C33" s="54">
        <f>SUMIFS($J$11:$J$25,$A$11:$A$25,"Place de dépôt",$C$11:$C$25,"EN_FORET")</f>
        <v>0</v>
      </c>
      <c r="D33" s="53">
        <f>SUMIFS($I$11:$I$25,$A$11:$A$25,"Place de dépôt",$C$11:$C$25,"HORS_FORET")</f>
        <v>0</v>
      </c>
      <c r="E33" s="54">
        <f>SUMIFS($J$11:$J$25,$A$11:$A$25,"Place de dépôt",$C$11:$C$25,"HORS_FORET")</f>
        <v>0</v>
      </c>
      <c r="F33" s="55">
        <f t="shared" si="0"/>
        <v>0</v>
      </c>
      <c r="G33" s="139"/>
      <c r="H33" s="56">
        <f t="shared" si="1"/>
        <v>0</v>
      </c>
      <c r="I33" s="141"/>
      <c r="J33" s="142"/>
      <c r="K33" s="36"/>
      <c r="L33" s="63" t="s">
        <v>42</v>
      </c>
      <c r="M33" s="64">
        <f>B35+D35</f>
        <v>0</v>
      </c>
      <c r="N33" s="36"/>
      <c r="O33" s="36"/>
      <c r="R33" s="7"/>
      <c r="S33" s="7"/>
      <c r="T33" s="7"/>
      <c r="U33" s="7"/>
      <c r="V33" s="8"/>
      <c r="W33" s="10"/>
      <c r="X33" s="7"/>
    </row>
    <row r="34" spans="1:24" ht="16.5" customHeight="1" x14ac:dyDescent="0.45">
      <c r="A34" s="52" t="s">
        <v>16</v>
      </c>
      <c r="B34" s="53">
        <f>SUMIFS($I$11:$I$25,$A$11:$A$25,"Surlargeur",$C$11:$C$25,"EN_FORET")</f>
        <v>0</v>
      </c>
      <c r="C34" s="54">
        <f>SUMIFS($J$11:$J$25,$A$11:$A$25,"Surlargeur",$C$11:$C$25,"EN_FORET")</f>
        <v>0</v>
      </c>
      <c r="D34" s="53">
        <f>SUMIFS($I$11:$I$25,$A$11:$A$25,"Surlargeur",$C$11:$C$25,"HORS_FORET")</f>
        <v>0</v>
      </c>
      <c r="E34" s="54">
        <f>SUMIFS($J$11:$J$25,$A$11:$A$25,"Surlargeur",$C$11:$C$25,"HORS_FORET")</f>
        <v>0</v>
      </c>
      <c r="F34" s="55">
        <f t="shared" si="0"/>
        <v>0</v>
      </c>
      <c r="G34" s="139"/>
      <c r="H34" s="56">
        <f t="shared" si="1"/>
        <v>0</v>
      </c>
      <c r="I34" s="141"/>
      <c r="J34" s="142"/>
      <c r="K34" s="36"/>
      <c r="L34" s="63" t="s">
        <v>43</v>
      </c>
      <c r="M34" s="64">
        <f>B36+D36</f>
        <v>0</v>
      </c>
      <c r="N34" s="36"/>
      <c r="O34" s="36"/>
      <c r="R34" s="7"/>
      <c r="S34" s="7"/>
      <c r="T34" s="7"/>
      <c r="U34" s="7"/>
      <c r="V34" s="8"/>
      <c r="W34" s="7"/>
      <c r="X34" s="7"/>
    </row>
    <row r="35" spans="1:24" ht="16.5" customHeight="1" x14ac:dyDescent="0.45">
      <c r="A35" s="52" t="s">
        <v>17</v>
      </c>
      <c r="B35" s="53">
        <f>SUMIFS($G$11:$G$25,$A$11:$A$25,"Création piste",$C$11:$C$25,"EN_FORET")</f>
        <v>0</v>
      </c>
      <c r="C35" s="54">
        <f>SUMIFS($J$11:$J$25,$A$11:$A$25,"Création piste",$C$11:$C$25,"EN_FORET")</f>
        <v>0</v>
      </c>
      <c r="D35" s="53" cm="1">
        <f t="array" ref="D35">SUMIFS($G$11:$G$25,$A$11:$A$25,Mise au gabarit route,$C$11:$C$25,"HORS_FORET")</f>
        <v>0</v>
      </c>
      <c r="E35" s="54">
        <f>SUMIFS($J$11:$J$25,$A$11:$A$25,"Mise au gabarit route",$C$11:$C$25,"HORS_FORET")</f>
        <v>0</v>
      </c>
      <c r="F35" s="55">
        <f t="shared" si="0"/>
        <v>0</v>
      </c>
      <c r="G35" s="139"/>
      <c r="H35" s="56">
        <f t="shared" si="1"/>
        <v>0</v>
      </c>
      <c r="I35" s="141"/>
      <c r="J35" s="142"/>
      <c r="K35" s="36"/>
      <c r="L35" s="63" t="s">
        <v>44</v>
      </c>
      <c r="M35" s="64">
        <f>B37+D37</f>
        <v>0</v>
      </c>
      <c r="N35" s="36"/>
      <c r="O35" s="36"/>
      <c r="R35" s="7"/>
      <c r="S35" s="7"/>
      <c r="T35" s="7"/>
      <c r="U35" s="7"/>
      <c r="V35" s="8"/>
      <c r="W35" s="9"/>
      <c r="X35" s="7"/>
    </row>
    <row r="36" spans="1:24" ht="16.5" customHeight="1" x14ac:dyDescent="0.35">
      <c r="A36" s="52" t="s">
        <v>19</v>
      </c>
      <c r="B36" s="53">
        <f>SUMIFS($I$11:$I$25,$A$11:$A$25,"Ouvrage d'art",$C$11:$C$25,"EN_FORET")</f>
        <v>0</v>
      </c>
      <c r="C36" s="54">
        <f>SUMIFS($J$11:$J$25,$A$11:$A$25,"Ouvrage d'art",$C$11:$C$25,"EN_FORET")</f>
        <v>0</v>
      </c>
      <c r="D36" s="53">
        <f>SUMIFS($I$11:$I$25,$A$11:$A$25,"Ouvrage d'art",$C$11:$C$25,"HORS_FORET")</f>
        <v>0</v>
      </c>
      <c r="E36" s="54">
        <f>SUMIFS($J$11:$J$25,$A$11:$A$25,"Ouvrage d'art",$C$11:$C$25,"HORS_FORET")</f>
        <v>0</v>
      </c>
      <c r="F36" s="55">
        <f t="shared" si="0"/>
        <v>0</v>
      </c>
      <c r="G36" s="139"/>
      <c r="H36" s="56">
        <f t="shared" si="1"/>
        <v>0</v>
      </c>
      <c r="I36" s="141"/>
      <c r="J36" s="142"/>
      <c r="K36" s="36"/>
      <c r="L36" s="36"/>
      <c r="M36" s="5"/>
      <c r="N36" s="36"/>
      <c r="O36" s="5"/>
      <c r="R36" s="7"/>
      <c r="S36" s="7"/>
      <c r="T36" s="7"/>
      <c r="U36" s="7"/>
      <c r="V36" s="8"/>
      <c r="W36" s="9"/>
      <c r="X36" s="7"/>
    </row>
    <row r="37" spans="1:24" ht="16.5" customHeight="1" thickBot="1" x14ac:dyDescent="0.4">
      <c r="A37" s="57" t="s">
        <v>22</v>
      </c>
      <c r="B37" s="58">
        <f>SUMIFS($I$11:$I$25,$A$11:$A$25,"*Point noir*",$C$11:$C$25,"EN_FORET")</f>
        <v>0</v>
      </c>
      <c r="C37" s="59">
        <f>SUMIFS($J$11:$J$25,$A$11:$A$25,"*Point noir*",$C$11:$C$25,"EN_FORET")</f>
        <v>0</v>
      </c>
      <c r="D37" s="58">
        <f>SUMIFS($I$11:$I$25,$A$11:$A$25,"*Point noir*",$C$11:$C$25,"HORS_FORET")</f>
        <v>0</v>
      </c>
      <c r="E37" s="59">
        <f>SUMIFS($J$11:$J$25,$A$11:$A$25,"*Point noir*",$C$11:$C$25,"HORS_FORET")</f>
        <v>0</v>
      </c>
      <c r="F37" s="60">
        <f>C37+E37</f>
        <v>0</v>
      </c>
      <c r="G37" s="140"/>
      <c r="H37" s="61">
        <f>F37-G37</f>
        <v>0</v>
      </c>
      <c r="I37" s="143"/>
      <c r="J37" s="144"/>
      <c r="K37" s="36"/>
      <c r="L37" s="36"/>
      <c r="M37" s="36"/>
      <c r="N37" s="36"/>
      <c r="O37" s="36"/>
      <c r="R37" s="7"/>
      <c r="S37" s="7"/>
      <c r="T37" s="7"/>
      <c r="U37" s="7"/>
      <c r="V37" s="7"/>
      <c r="W37" s="7"/>
      <c r="X37" s="7"/>
    </row>
    <row r="38" spans="1:24" ht="16" x14ac:dyDescent="0.35">
      <c r="A38" s="77" t="s">
        <v>30</v>
      </c>
      <c r="B38" s="78"/>
      <c r="C38" s="79">
        <f t="shared" ref="C38:F38" si="2">SUM(C30:C37)</f>
        <v>0</v>
      </c>
      <c r="D38" s="78"/>
      <c r="E38" s="79">
        <f t="shared" si="2"/>
        <v>0</v>
      </c>
      <c r="F38" s="80">
        <f t="shared" si="2"/>
        <v>0</v>
      </c>
      <c r="G38" s="207">
        <f>SUM(G30:G37)</f>
        <v>0</v>
      </c>
      <c r="H38" s="81">
        <f>SUM(H30:H37)</f>
        <v>0</v>
      </c>
      <c r="I38" s="208"/>
      <c r="J38" s="209"/>
      <c r="K38" s="36"/>
      <c r="L38" s="36"/>
      <c r="M38" s="36"/>
      <c r="N38" s="36"/>
      <c r="O38" s="36"/>
      <c r="R38" s="7"/>
      <c r="S38" s="7"/>
      <c r="T38" s="7"/>
      <c r="U38" s="7"/>
      <c r="V38" s="8"/>
      <c r="W38" s="9"/>
      <c r="X38" s="7"/>
    </row>
    <row r="39" spans="1:24" x14ac:dyDescent="0.35">
      <c r="A39" s="36"/>
      <c r="B39" s="36"/>
      <c r="C39" s="36"/>
      <c r="D39" s="36"/>
      <c r="E39" s="36"/>
      <c r="F39" s="36"/>
      <c r="G39" s="36"/>
      <c r="H39" s="36"/>
      <c r="I39" s="36"/>
      <c r="J39" s="36"/>
      <c r="K39" s="36"/>
      <c r="L39" s="36"/>
      <c r="M39" s="36"/>
      <c r="N39" s="36"/>
      <c r="O39" s="36"/>
      <c r="R39" s="7"/>
      <c r="S39" s="7"/>
      <c r="T39" s="7"/>
      <c r="U39" s="7"/>
      <c r="V39" s="8"/>
      <c r="W39" s="9"/>
      <c r="X39" s="7"/>
    </row>
    <row r="40" spans="1:24" ht="15" thickBot="1" x14ac:dyDescent="0.4">
      <c r="A40" s="36"/>
      <c r="B40" s="36"/>
      <c r="C40" s="36"/>
      <c r="D40" s="36"/>
      <c r="E40" s="36"/>
      <c r="F40" s="36"/>
      <c r="G40" s="36"/>
      <c r="H40" s="36"/>
      <c r="I40" s="36"/>
      <c r="J40" s="36"/>
      <c r="K40" s="36"/>
      <c r="L40" s="36"/>
      <c r="M40" s="36"/>
      <c r="N40" s="36"/>
      <c r="O40" s="36"/>
      <c r="R40" s="7"/>
      <c r="S40" s="7"/>
      <c r="T40" s="7"/>
      <c r="U40" s="7"/>
      <c r="V40" s="8"/>
      <c r="W40" s="9"/>
      <c r="X40" s="7"/>
    </row>
    <row r="41" spans="1:24" ht="203.25" customHeight="1" thickBot="1" x14ac:dyDescent="0.4">
      <c r="A41" s="331" t="s">
        <v>177</v>
      </c>
      <c r="B41" s="332"/>
      <c r="C41" s="332"/>
      <c r="D41" s="332"/>
      <c r="E41" s="332"/>
      <c r="F41" s="332"/>
      <c r="G41" s="332"/>
      <c r="H41" s="332"/>
      <c r="I41" s="332"/>
      <c r="J41" s="332"/>
      <c r="K41" s="332"/>
      <c r="L41" s="332"/>
      <c r="M41" s="332"/>
      <c r="N41" s="332"/>
      <c r="O41" s="333"/>
      <c r="P41" s="421"/>
      <c r="Q41" s="249"/>
      <c r="R41" s="7"/>
      <c r="S41" s="7"/>
      <c r="T41" s="7"/>
      <c r="U41" s="7"/>
      <c r="V41" s="8"/>
      <c r="W41" s="10"/>
      <c r="X41" s="7"/>
    </row>
    <row r="42" spans="1:24" ht="31.5" customHeight="1" thickBot="1" x14ac:dyDescent="0.4">
      <c r="A42" s="36"/>
      <c r="B42" s="36"/>
      <c r="C42" s="36"/>
      <c r="D42" s="36"/>
      <c r="E42" s="36"/>
      <c r="F42" s="36"/>
      <c r="G42" s="36"/>
      <c r="H42" s="36"/>
      <c r="I42" s="36"/>
      <c r="J42" s="36"/>
      <c r="K42" s="36"/>
      <c r="L42" s="36"/>
      <c r="M42" s="36"/>
      <c r="N42" s="36"/>
      <c r="P42" s="36"/>
      <c r="Q42" s="36"/>
      <c r="S42" s="7"/>
      <c r="T42" s="7"/>
      <c r="U42" s="7"/>
      <c r="V42" s="8"/>
      <c r="W42" s="9"/>
      <c r="X42" s="7"/>
    </row>
    <row r="43" spans="1:24" ht="152.5" customHeight="1" x14ac:dyDescent="0.35">
      <c r="A43" s="134" t="s">
        <v>49</v>
      </c>
      <c r="B43" s="135" t="s">
        <v>50</v>
      </c>
      <c r="C43" s="135" t="s">
        <v>51</v>
      </c>
      <c r="D43" s="135" t="s">
        <v>52</v>
      </c>
      <c r="E43" s="244" t="s">
        <v>96</v>
      </c>
      <c r="F43" s="135" t="s">
        <v>53</v>
      </c>
      <c r="G43" s="212" t="s">
        <v>54</v>
      </c>
      <c r="H43" s="220" t="s">
        <v>55</v>
      </c>
      <c r="I43" s="220" t="s">
        <v>183</v>
      </c>
      <c r="J43" s="220" t="s">
        <v>184</v>
      </c>
      <c r="K43" s="220" t="s">
        <v>185</v>
      </c>
      <c r="L43" s="220" t="s">
        <v>186</v>
      </c>
      <c r="M43" s="220" t="s">
        <v>187</v>
      </c>
      <c r="N43" s="220" t="s">
        <v>188</v>
      </c>
      <c r="O43" s="211" t="s">
        <v>189</v>
      </c>
      <c r="P43" s="36"/>
      <c r="Q43" s="36"/>
    </row>
    <row r="44" spans="1:24" ht="159" customHeight="1" x14ac:dyDescent="0.35">
      <c r="A44" s="210" t="s">
        <v>199</v>
      </c>
      <c r="B44" s="49" t="s">
        <v>56</v>
      </c>
      <c r="C44" s="49" t="s">
        <v>57</v>
      </c>
      <c r="D44" s="49" t="s">
        <v>58</v>
      </c>
      <c r="E44" s="50" t="s">
        <v>59</v>
      </c>
      <c r="F44" s="49" t="s">
        <v>60</v>
      </c>
      <c r="G44" s="213" t="s">
        <v>61</v>
      </c>
      <c r="H44" s="214" t="s">
        <v>190</v>
      </c>
      <c r="I44" s="214" t="s">
        <v>192</v>
      </c>
      <c r="J44" s="214" t="s">
        <v>58</v>
      </c>
      <c r="K44" s="214" t="s">
        <v>60</v>
      </c>
      <c r="L44" s="214" t="s">
        <v>193</v>
      </c>
      <c r="M44" s="214" t="s">
        <v>58</v>
      </c>
      <c r="N44" s="214" t="s">
        <v>60</v>
      </c>
      <c r="O44" s="221" t="s">
        <v>191</v>
      </c>
      <c r="P44" s="249"/>
      <c r="Q44" s="36"/>
    </row>
    <row r="45" spans="1:24" ht="61.5" customHeight="1" x14ac:dyDescent="0.35">
      <c r="A45" s="136" t="s">
        <v>62</v>
      </c>
      <c r="B45" s="32" t="s">
        <v>63</v>
      </c>
      <c r="C45" s="32" t="s">
        <v>64</v>
      </c>
      <c r="D45" s="32" t="s">
        <v>65</v>
      </c>
      <c r="E45" s="33" t="s">
        <v>66</v>
      </c>
      <c r="F45" s="32">
        <v>70000</v>
      </c>
      <c r="G45" s="32" t="s">
        <v>70</v>
      </c>
      <c r="H45" s="219" t="s">
        <v>68</v>
      </c>
      <c r="I45" s="215" t="s">
        <v>63</v>
      </c>
      <c r="J45" s="215" t="s">
        <v>194</v>
      </c>
      <c r="K45" s="216">
        <v>72000</v>
      </c>
      <c r="L45" s="215" t="s">
        <v>63</v>
      </c>
      <c r="M45" s="215" t="s">
        <v>195</v>
      </c>
      <c r="N45" s="216">
        <v>750000</v>
      </c>
      <c r="O45" s="222" t="s">
        <v>196</v>
      </c>
    </row>
    <row r="46" spans="1:24" ht="36.5" customHeight="1" x14ac:dyDescent="0.35">
      <c r="A46" s="137">
        <v>1</v>
      </c>
      <c r="B46" s="14"/>
      <c r="C46" s="14"/>
      <c r="D46" s="14"/>
      <c r="E46" s="15"/>
      <c r="F46" s="74"/>
      <c r="G46" s="217" t="s">
        <v>182</v>
      </c>
      <c r="H46" s="206"/>
      <c r="I46" s="206"/>
      <c r="J46" s="218"/>
      <c r="K46" s="224"/>
      <c r="L46" s="218"/>
      <c r="M46" s="218"/>
      <c r="N46" s="225">
        <v>102000</v>
      </c>
      <c r="O46" s="223"/>
      <c r="P46" s="36"/>
    </row>
    <row r="47" spans="1:24" ht="43.15" customHeight="1" x14ac:dyDescent="0.35">
      <c r="A47" s="137">
        <v>2</v>
      </c>
      <c r="B47" s="14"/>
      <c r="C47" s="14"/>
      <c r="D47" s="14"/>
      <c r="E47" s="15"/>
      <c r="F47" s="74"/>
      <c r="G47" s="217"/>
      <c r="H47" s="206"/>
      <c r="I47" s="206"/>
      <c r="J47" s="218"/>
      <c r="K47" s="224"/>
      <c r="L47" s="218"/>
      <c r="M47" s="218"/>
      <c r="N47" s="226"/>
      <c r="O47" s="223"/>
      <c r="P47" s="36"/>
    </row>
    <row r="48" spans="1:24" ht="43.15" customHeight="1" x14ac:dyDescent="0.35">
      <c r="A48" s="137">
        <v>3</v>
      </c>
      <c r="B48" s="14"/>
      <c r="C48" s="14"/>
      <c r="D48" s="14"/>
      <c r="E48" s="15"/>
      <c r="F48" s="74"/>
      <c r="G48" s="217"/>
      <c r="H48" s="206"/>
      <c r="I48" s="206"/>
      <c r="J48" s="218"/>
      <c r="K48" s="224"/>
      <c r="L48" s="218"/>
      <c r="M48" s="218"/>
      <c r="N48" s="226"/>
      <c r="O48" s="223"/>
      <c r="P48" s="36"/>
    </row>
    <row r="49" spans="1:16" ht="43.15" customHeight="1" x14ac:dyDescent="0.35">
      <c r="A49" s="137">
        <v>4</v>
      </c>
      <c r="B49" s="14"/>
      <c r="C49" s="14"/>
      <c r="D49" s="14"/>
      <c r="E49" s="15"/>
      <c r="F49" s="74"/>
      <c r="G49" s="217"/>
      <c r="H49" s="206"/>
      <c r="I49" s="206"/>
      <c r="J49" s="218"/>
      <c r="K49" s="224"/>
      <c r="L49" s="218"/>
      <c r="M49" s="218"/>
      <c r="N49" s="226"/>
      <c r="O49" s="223"/>
      <c r="P49" s="36"/>
    </row>
    <row r="50" spans="1:16" ht="36" customHeight="1" thickBot="1" x14ac:dyDescent="0.4">
      <c r="A50" s="227">
        <v>5</v>
      </c>
      <c r="B50" s="228"/>
      <c r="C50" s="228"/>
      <c r="D50" s="228"/>
      <c r="E50" s="229"/>
      <c r="F50" s="230"/>
      <c r="G50" s="231"/>
      <c r="H50" s="232"/>
      <c r="I50" s="232"/>
      <c r="J50" s="233"/>
      <c r="K50" s="234"/>
      <c r="L50" s="233"/>
      <c r="M50" s="233"/>
      <c r="N50" s="235"/>
      <c r="O50" s="236"/>
      <c r="P50" s="11"/>
    </row>
    <row r="51" spans="1:16" ht="36.4" customHeight="1" thickBot="1" x14ac:dyDescent="0.4">
      <c r="A51" s="237"/>
      <c r="B51" s="238"/>
      <c r="C51" s="238"/>
      <c r="D51" s="238"/>
      <c r="E51" s="238"/>
      <c r="F51" s="239">
        <f>SUM(F46:F50)</f>
        <v>0</v>
      </c>
      <c r="G51" s="238"/>
      <c r="H51" s="240"/>
      <c r="I51" s="241"/>
      <c r="J51" s="241"/>
      <c r="K51" s="245"/>
      <c r="L51" s="245"/>
      <c r="M51" s="245"/>
      <c r="N51" s="246"/>
      <c r="O51" s="243"/>
    </row>
    <row r="52" spans="1:16" ht="36.4" customHeight="1" thickBot="1" x14ac:dyDescent="0.4">
      <c r="A52" s="36"/>
      <c r="B52" s="36"/>
      <c r="C52" s="36"/>
      <c r="D52" s="36"/>
      <c r="E52" s="36"/>
      <c r="F52" s="36"/>
      <c r="G52" s="36"/>
      <c r="H52" s="36"/>
      <c r="I52" s="36"/>
      <c r="J52" s="36"/>
      <c r="K52" s="242"/>
      <c r="L52" s="247"/>
      <c r="M52" s="247"/>
      <c r="N52" s="36"/>
      <c r="O52" s="36"/>
    </row>
    <row r="53" spans="1:16" ht="61.9" customHeight="1" thickBot="1" x14ac:dyDescent="0.4">
      <c r="A53" s="295" t="s">
        <v>103</v>
      </c>
      <c r="B53" s="296"/>
      <c r="C53" s="296"/>
      <c r="D53" s="296"/>
      <c r="E53" s="296"/>
      <c r="F53" s="296"/>
      <c r="G53" s="296"/>
      <c r="H53" s="296"/>
      <c r="I53" s="296"/>
      <c r="J53" s="296"/>
      <c r="K53" s="296"/>
      <c r="L53" s="296"/>
      <c r="M53" s="296"/>
      <c r="N53" s="296"/>
      <c r="O53" s="297"/>
    </row>
    <row r="54" spans="1:16" ht="40.9" customHeight="1" thickBot="1" x14ac:dyDescent="0.4">
      <c r="A54" s="36"/>
      <c r="B54" s="36"/>
      <c r="C54" s="36"/>
      <c r="D54" s="36"/>
      <c r="E54" s="36"/>
      <c r="F54" s="36"/>
      <c r="G54" s="36"/>
      <c r="H54" s="36"/>
      <c r="I54" s="36"/>
      <c r="J54" s="36"/>
      <c r="K54" s="36"/>
      <c r="L54" s="36"/>
      <c r="M54" s="36"/>
      <c r="N54" s="36"/>
      <c r="O54" s="36"/>
    </row>
    <row r="55" spans="1:16" ht="50.65" customHeight="1" x14ac:dyDescent="0.35">
      <c r="A55" s="324" t="s">
        <v>104</v>
      </c>
      <c r="B55" s="325"/>
      <c r="C55" s="325"/>
      <c r="D55" s="325"/>
      <c r="E55" s="325"/>
      <c r="F55" s="259" t="s">
        <v>99</v>
      </c>
      <c r="G55" s="258" t="s">
        <v>189</v>
      </c>
      <c r="H55" s="36"/>
      <c r="I55" s="36"/>
      <c r="J55" s="36"/>
      <c r="K55" s="36"/>
      <c r="L55" s="36"/>
      <c r="M55" s="36"/>
      <c r="N55" s="36"/>
      <c r="O55" s="36"/>
    </row>
    <row r="56" spans="1:16" ht="77" customHeight="1" x14ac:dyDescent="0.35">
      <c r="A56" s="320" t="s">
        <v>101</v>
      </c>
      <c r="B56" s="321"/>
      <c r="C56" s="321"/>
      <c r="D56" s="321"/>
      <c r="E56" s="321"/>
      <c r="F56" s="260">
        <f>J26</f>
        <v>0</v>
      </c>
      <c r="G56" s="263" t="s">
        <v>200</v>
      </c>
      <c r="H56" s="36"/>
      <c r="I56" s="36"/>
      <c r="J56" s="36"/>
      <c r="K56" s="36"/>
      <c r="L56" s="36"/>
      <c r="M56" s="36"/>
      <c r="N56" s="36"/>
      <c r="O56" s="36"/>
    </row>
    <row r="57" spans="1:16" ht="66" customHeight="1" thickBot="1" x14ac:dyDescent="0.4">
      <c r="A57" s="322" t="s">
        <v>102</v>
      </c>
      <c r="B57" s="323"/>
      <c r="C57" s="323"/>
      <c r="D57" s="323"/>
      <c r="E57" s="323"/>
      <c r="F57" s="262">
        <f>SUMIF(E46:E50,"Maitrise d'oeuvre",F46:F50)</f>
        <v>0</v>
      </c>
      <c r="G57" s="264"/>
      <c r="H57" s="36"/>
      <c r="I57" s="36"/>
      <c r="J57" s="36"/>
      <c r="K57" s="36"/>
      <c r="L57" s="36"/>
      <c r="M57" s="36"/>
      <c r="N57" s="36"/>
      <c r="O57" s="36"/>
    </row>
    <row r="58" spans="1:16" ht="68.650000000000006" customHeight="1" thickBot="1" x14ac:dyDescent="0.4">
      <c r="A58" s="298" t="s">
        <v>100</v>
      </c>
      <c r="B58" s="299"/>
      <c r="C58" s="299"/>
      <c r="D58" s="299"/>
      <c r="E58" s="299"/>
      <c r="F58" s="261">
        <f>SUM(F56:F57)</f>
        <v>0</v>
      </c>
      <c r="G58" s="265"/>
      <c r="H58" s="36"/>
      <c r="I58" s="36"/>
      <c r="J58" s="36"/>
      <c r="K58" s="36"/>
      <c r="L58" s="36"/>
      <c r="M58" s="36"/>
      <c r="N58" s="36"/>
      <c r="O58" s="36"/>
    </row>
    <row r="59" spans="1:16" x14ac:dyDescent="0.35">
      <c r="A59" s="36"/>
      <c r="B59" s="36"/>
      <c r="C59" s="36"/>
      <c r="D59" s="36"/>
      <c r="E59" s="36"/>
      <c r="F59" s="36"/>
      <c r="G59" s="36"/>
      <c r="H59" s="36"/>
      <c r="I59" s="36"/>
      <c r="J59" s="36"/>
      <c r="K59" s="36"/>
      <c r="L59" s="36"/>
      <c r="M59" s="36"/>
      <c r="N59" s="36"/>
      <c r="O59" s="36"/>
    </row>
    <row r="60" spans="1:16" x14ac:dyDescent="0.35">
      <c r="A60" s="36"/>
      <c r="B60" s="36"/>
      <c r="C60" s="36"/>
      <c r="D60" s="36"/>
      <c r="E60" s="36"/>
      <c r="F60" s="36"/>
      <c r="G60" s="36"/>
      <c r="H60" s="36"/>
      <c r="I60" s="36"/>
      <c r="J60" s="36"/>
      <c r="K60" s="36"/>
      <c r="L60" s="36"/>
      <c r="M60" s="36"/>
      <c r="N60" s="36"/>
      <c r="O60" s="36"/>
    </row>
    <row r="61" spans="1:16" x14ac:dyDescent="0.35">
      <c r="A61" s="36"/>
      <c r="B61" s="36"/>
      <c r="C61" s="36"/>
      <c r="D61" s="36"/>
      <c r="E61" s="36"/>
      <c r="F61" s="36"/>
      <c r="G61" s="36"/>
      <c r="H61" s="36"/>
      <c r="I61" s="36"/>
      <c r="J61" s="36"/>
      <c r="K61" s="36"/>
      <c r="L61" s="36"/>
      <c r="M61" s="36"/>
      <c r="N61" s="36"/>
      <c r="O61" s="36"/>
    </row>
    <row r="62" spans="1:16" ht="26" x14ac:dyDescent="0.6">
      <c r="A62" s="185" t="s">
        <v>160</v>
      </c>
      <c r="B62" s="185"/>
      <c r="C62" s="185"/>
      <c r="D62" s="185"/>
      <c r="E62" s="185"/>
      <c r="F62" s="185"/>
      <c r="G62" s="185"/>
      <c r="H62" s="185"/>
      <c r="I62" s="185"/>
      <c r="J62" s="185"/>
      <c r="K62" s="185"/>
      <c r="L62" s="185"/>
      <c r="M62" s="185"/>
      <c r="N62" s="185"/>
      <c r="O62" s="185"/>
    </row>
    <row r="63" spans="1:16" x14ac:dyDescent="0.35">
      <c r="A63" s="36"/>
      <c r="B63" s="36"/>
      <c r="C63" s="36"/>
      <c r="D63" s="36"/>
      <c r="E63" s="36"/>
      <c r="F63" s="36"/>
      <c r="G63" s="36"/>
      <c r="H63" s="36"/>
      <c r="I63" s="36"/>
      <c r="J63" s="36"/>
      <c r="K63" s="36"/>
      <c r="L63" s="36"/>
      <c r="M63" s="36"/>
      <c r="N63" s="36"/>
      <c r="O63" s="36"/>
    </row>
    <row r="64" spans="1:16" x14ac:dyDescent="0.35">
      <c r="A64" s="36"/>
      <c r="B64" s="36"/>
      <c r="C64" s="36"/>
      <c r="D64" s="36"/>
      <c r="E64" s="36"/>
      <c r="F64" s="36"/>
      <c r="G64" s="36"/>
      <c r="H64" s="36"/>
      <c r="I64" s="36"/>
      <c r="J64" s="36"/>
      <c r="K64" s="36"/>
      <c r="L64" s="36"/>
      <c r="M64" s="36"/>
      <c r="N64" s="36"/>
      <c r="O64" s="36"/>
    </row>
    <row r="65" spans="1:15" x14ac:dyDescent="0.35">
      <c r="A65" s="36"/>
      <c r="B65" s="36"/>
      <c r="C65" s="36"/>
      <c r="D65" s="36"/>
      <c r="E65" s="36"/>
      <c r="F65" s="36"/>
      <c r="G65" s="36"/>
      <c r="H65" s="36"/>
      <c r="I65" s="36"/>
      <c r="J65" s="36"/>
      <c r="K65" s="36"/>
      <c r="L65" s="36"/>
      <c r="M65" s="36"/>
      <c r="N65" s="36"/>
      <c r="O65" s="36"/>
    </row>
    <row r="66" spans="1:15" x14ac:dyDescent="0.35">
      <c r="A66" s="36"/>
      <c r="B66" s="36"/>
      <c r="C66" s="36"/>
      <c r="D66" s="36"/>
      <c r="E66" s="36"/>
      <c r="F66" s="36"/>
      <c r="G66" s="36"/>
      <c r="H66" s="36"/>
      <c r="I66" s="36"/>
      <c r="J66" s="36"/>
      <c r="K66" s="36"/>
      <c r="L66" s="36"/>
      <c r="M66" s="36"/>
      <c r="N66" s="36"/>
      <c r="O66" s="36"/>
    </row>
    <row r="67" spans="1:15" x14ac:dyDescent="0.35">
      <c r="A67" s="36"/>
      <c r="B67" s="36"/>
      <c r="C67" s="36"/>
      <c r="D67" s="36"/>
      <c r="E67" s="36"/>
      <c r="F67" s="36"/>
      <c r="G67" s="36"/>
      <c r="H67" s="36"/>
      <c r="I67" s="36"/>
      <c r="J67" s="36"/>
      <c r="K67" s="36"/>
      <c r="L67" s="36"/>
      <c r="M67" s="36"/>
      <c r="N67" s="36"/>
      <c r="O67" s="36"/>
    </row>
    <row r="68" spans="1:15" x14ac:dyDescent="0.35">
      <c r="A68" s="36"/>
      <c r="B68" s="36"/>
      <c r="C68" s="36"/>
      <c r="D68" s="36"/>
      <c r="E68" s="36"/>
      <c r="F68" s="36"/>
      <c r="G68" s="36"/>
      <c r="H68" s="36"/>
      <c r="I68" s="36"/>
      <c r="J68" s="36"/>
      <c r="K68" s="36"/>
      <c r="L68" s="36"/>
      <c r="M68" s="36"/>
      <c r="N68" s="36"/>
      <c r="O68" s="36"/>
    </row>
    <row r="69" spans="1:15" x14ac:dyDescent="0.35">
      <c r="A69" s="36"/>
      <c r="B69" s="36"/>
      <c r="C69" s="36"/>
      <c r="D69" s="36"/>
      <c r="E69" s="36"/>
      <c r="F69" s="36"/>
      <c r="G69" s="36"/>
      <c r="H69" s="36"/>
      <c r="I69" s="36"/>
      <c r="J69" s="36"/>
      <c r="K69" s="36"/>
      <c r="L69" s="36"/>
      <c r="M69" s="36"/>
      <c r="N69" s="36"/>
      <c r="O69" s="36"/>
    </row>
    <row r="72" spans="1:15" x14ac:dyDescent="0.35">
      <c r="A72" s="205"/>
      <c r="B72" s="205"/>
      <c r="C72" s="205"/>
      <c r="D72" s="205"/>
      <c r="E72" s="205"/>
      <c r="F72" s="205"/>
      <c r="G72" s="205"/>
    </row>
    <row r="73" spans="1:15" x14ac:dyDescent="0.35">
      <c r="A73" s="205"/>
      <c r="B73" s="205"/>
      <c r="C73" s="205"/>
      <c r="D73" s="205"/>
      <c r="E73" s="205"/>
      <c r="F73" s="205"/>
      <c r="G73" s="205"/>
    </row>
    <row r="74" spans="1:15" x14ac:dyDescent="0.35">
      <c r="A74" s="205"/>
      <c r="B74" s="205"/>
      <c r="C74" s="205"/>
      <c r="D74" s="205"/>
      <c r="E74" s="205"/>
      <c r="F74" s="205"/>
      <c r="G74" s="205"/>
    </row>
    <row r="75" spans="1:15" x14ac:dyDescent="0.35">
      <c r="A75" s="205"/>
      <c r="B75" s="205"/>
      <c r="C75" s="205"/>
      <c r="D75" s="205"/>
      <c r="E75" s="205"/>
      <c r="F75" s="205"/>
      <c r="G75" s="205"/>
    </row>
    <row r="76" spans="1:15" x14ac:dyDescent="0.35">
      <c r="A76" s="205"/>
      <c r="B76" s="205"/>
      <c r="C76" s="205"/>
      <c r="D76" s="205"/>
      <c r="E76" s="205"/>
      <c r="F76" s="205"/>
      <c r="G76" s="205"/>
    </row>
    <row r="77" spans="1:15" x14ac:dyDescent="0.35">
      <c r="A77" s="205"/>
      <c r="B77" s="205"/>
      <c r="C77" s="205"/>
      <c r="D77" s="205"/>
      <c r="E77" s="205"/>
      <c r="F77" s="205"/>
      <c r="G77" s="205"/>
    </row>
    <row r="78" spans="1:15" x14ac:dyDescent="0.35">
      <c r="A78" s="205"/>
      <c r="B78" s="205"/>
      <c r="C78" s="205"/>
      <c r="D78" s="205"/>
      <c r="E78" s="205"/>
      <c r="F78" s="205"/>
      <c r="G78" s="205"/>
    </row>
    <row r="79" spans="1:15" x14ac:dyDescent="0.35">
      <c r="A79" s="205"/>
      <c r="B79" s="205"/>
      <c r="C79" s="205"/>
      <c r="D79" s="205"/>
      <c r="E79" s="205"/>
      <c r="F79" s="205"/>
      <c r="G79" s="205"/>
    </row>
    <row r="80" spans="1:15" x14ac:dyDescent="0.35">
      <c r="A80" s="205"/>
      <c r="B80" s="205"/>
      <c r="C80" s="205"/>
      <c r="D80" s="205"/>
      <c r="E80" s="205"/>
      <c r="F80" s="205"/>
      <c r="G80" s="205"/>
    </row>
    <row r="81" spans="1:7" x14ac:dyDescent="0.35">
      <c r="A81" s="205"/>
      <c r="B81" s="205"/>
      <c r="C81" s="205"/>
      <c r="D81" s="205"/>
      <c r="E81" s="205"/>
      <c r="F81" s="205"/>
      <c r="G81" s="205"/>
    </row>
  </sheetData>
  <mergeCells count="20">
    <mergeCell ref="V28:X28"/>
    <mergeCell ref="A56:E56"/>
    <mergeCell ref="A57:E57"/>
    <mergeCell ref="A53:O53"/>
    <mergeCell ref="A55:E55"/>
    <mergeCell ref="A28:J28"/>
    <mergeCell ref="L28:M28"/>
    <mergeCell ref="I29:J29"/>
    <mergeCell ref="A41:O41"/>
    <mergeCell ref="A58:E58"/>
    <mergeCell ref="G4:O7"/>
    <mergeCell ref="C4:F4"/>
    <mergeCell ref="C5:F5"/>
    <mergeCell ref="C6:F6"/>
    <mergeCell ref="C7:F7"/>
    <mergeCell ref="A3:O3"/>
    <mergeCell ref="A2:O2"/>
    <mergeCell ref="A7:B7"/>
    <mergeCell ref="A4:B4"/>
    <mergeCell ref="A8:O8"/>
  </mergeCells>
  <conditionalFormatting sqref="F56">
    <cfRule type="cellIs" dxfId="0" priority="1" operator="notEqual">
      <formula>$F$47</formula>
    </cfRule>
  </conditionalFormatting>
  <dataValidations count="6">
    <dataValidation type="list" allowBlank="1" showInputMessage="1" showErrorMessage="1" sqref="D11:D25" xr:uid="{62298490-36DF-478C-9AED-45C46F3FB52B}">
      <formula1>"OUI,NON"</formula1>
    </dataValidation>
    <dataValidation type="list" allowBlank="1" showInputMessage="1" showErrorMessage="1" sqref="B11:B25" xr:uid="{1128F7C9-098F-4B34-9CB0-1B42530C8108}">
      <formula1>"1,2,3,4,5,6,7,8,9,10,11,12,13,14,15"</formula1>
    </dataValidation>
    <dataValidation type="list" allowBlank="1" showInputMessage="1" showErrorMessage="1" sqref="A11:A25" xr:uid="{0EE2E3F2-4D11-4F52-8E54-3597FC64DB96}">
      <formula1>"Création route,Mise au gabarit route,Place de retournement,Place de dépôt,Surlargeur,Création piste,Ouvrage d'art,Point noir: bicouche pente,Point noir : portance,Point noir: bicouche raccordement,"</formula1>
    </dataValidation>
    <dataValidation type="list" allowBlank="1" showInputMessage="1" showErrorMessage="1" sqref="C11:C25" xr:uid="{C2C71A99-403B-4F5B-8247-7B711BD1054D}">
      <formula1>"EN_FORET,HORS_FORET"</formula1>
    </dataValidation>
    <dataValidation type="list" allowBlank="1" showInputMessage="1" showErrorMessage="1" sqref="G45:G50" xr:uid="{1397AE0D-450E-4560-A7DA-C4143A48173A}">
      <formula1>CMP</formula1>
    </dataValidation>
    <dataValidation type="list" operator="equal" allowBlank="1" showInputMessage="1" showErrorMessage="1" sqref="H45" xr:uid="{2808C941-1266-4655-A60C-470DF8728FBE}">
      <formula1>"Dépenses inférieures à 5 000 €,Monopole de droit,Caractère spécifique de la dépense,Marchés publics,Plafond(s) de la dépenses raisonnables,2 pièces justificatives de dépenses,3 pièces justificatives de dépenses,Comité d'évaluation,"</formula1>
      <formula2>0</formula2>
    </dataValidation>
  </dataValidations>
  <pageMargins left="0.7" right="0.7" top="0.75" bottom="0.75" header="0.3" footer="0.3"/>
  <pageSetup paperSize="9" scale="2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BA6AECE-6D59-4797-A99F-8E3A6693B06C}">
          <x14:formula1>
            <xm:f>Param_v2!$I$3:$I$4</xm:f>
          </x14:formula1>
          <xm:sqref>E46:E50</xm:sqref>
        </x14:dataValidation>
        <x14:dataValidation type="list" allowBlank="1" showInputMessage="1" showErrorMessage="1" xr:uid="{6A3EF1CC-B594-475F-86C2-03BF069BEA69}">
          <x14:formula1>
            <xm:f>Param_v2!$K$3:$K$10</xm:f>
          </x14:formula1>
          <xm:sqref>H46:H50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DB901-06E0-456C-AEA3-A0A76B377FA7}">
  <sheetPr codeName="Feuil4">
    <pageSetUpPr fitToPage="1"/>
  </sheetPr>
  <dimension ref="A1:K95"/>
  <sheetViews>
    <sheetView zoomScale="60" zoomScaleNormal="60" workbookViewId="0">
      <selection activeCell="B72" sqref="B72:D83"/>
    </sheetView>
  </sheetViews>
  <sheetFormatPr baseColWidth="10" defaultColWidth="11.453125" defaultRowHeight="14.5" x14ac:dyDescent="0.35"/>
  <cols>
    <col min="1" max="1" width="37.453125" style="145" customWidth="1"/>
    <col min="2" max="2" width="42.453125" style="145" customWidth="1"/>
    <col min="3" max="7" width="37.453125" style="145" customWidth="1"/>
    <col min="8" max="8" width="41.26953125" style="145" customWidth="1"/>
    <col min="9" max="9" width="30.26953125" style="145" customWidth="1"/>
    <col min="10" max="10" width="32" style="145" customWidth="1"/>
    <col min="11" max="11" width="53.26953125" style="145" customWidth="1"/>
    <col min="12" max="16384" width="11.453125" style="145"/>
  </cols>
  <sheetData>
    <row r="1" spans="1:11" ht="15" thickBot="1" x14ac:dyDescent="0.4"/>
    <row r="2" spans="1:11" ht="39.4" customHeight="1" thickBot="1" x14ac:dyDescent="0.4">
      <c r="A2" s="340" t="s">
        <v>166</v>
      </c>
      <c r="B2" s="341"/>
      <c r="C2" s="105"/>
      <c r="E2" s="345" t="s">
        <v>201</v>
      </c>
      <c r="F2" s="345"/>
      <c r="G2" s="345"/>
      <c r="H2" s="345"/>
      <c r="I2" s="345"/>
      <c r="J2" s="345"/>
      <c r="K2" s="345"/>
    </row>
    <row r="3" spans="1:11" ht="15" thickBot="1" x14ac:dyDescent="0.4"/>
    <row r="4" spans="1:11" ht="26.5" thickBot="1" x14ac:dyDescent="0.4">
      <c r="A4" s="389" t="s">
        <v>162</v>
      </c>
      <c r="B4" s="390"/>
      <c r="C4" s="390"/>
      <c r="D4" s="390"/>
      <c r="E4" s="390"/>
      <c r="F4" s="390"/>
      <c r="G4" s="390"/>
      <c r="H4" s="390"/>
      <c r="I4" s="390"/>
      <c r="J4" s="390"/>
      <c r="K4" s="391"/>
    </row>
    <row r="5" spans="1:11" ht="34.15" customHeight="1" x14ac:dyDescent="0.35">
      <c r="B5" s="349" t="s">
        <v>168</v>
      </c>
      <c r="C5" s="350"/>
      <c r="D5" s="350"/>
      <c r="E5" s="350"/>
      <c r="F5" s="350"/>
      <c r="G5" s="350"/>
      <c r="H5" s="350"/>
      <c r="I5" s="350"/>
      <c r="J5" s="350"/>
      <c r="K5" s="351"/>
    </row>
    <row r="6" spans="1:11" ht="15" thickBot="1" x14ac:dyDescent="0.4">
      <c r="A6" s="138"/>
      <c r="B6" s="352"/>
      <c r="C6" s="353"/>
      <c r="D6" s="353"/>
      <c r="E6" s="353"/>
      <c r="F6" s="353"/>
      <c r="G6" s="353"/>
      <c r="H6" s="353"/>
      <c r="I6" s="353"/>
      <c r="J6" s="353"/>
      <c r="K6" s="354"/>
    </row>
    <row r="7" spans="1:11" ht="16.5" thickBot="1" x14ac:dyDescent="0.4">
      <c r="A7" s="138"/>
      <c r="B7" s="361" t="s">
        <v>116</v>
      </c>
      <c r="C7" s="362"/>
      <c r="D7" s="395" t="s">
        <v>161</v>
      </c>
      <c r="E7" s="396"/>
      <c r="F7" s="396"/>
      <c r="G7" s="396"/>
      <c r="H7" s="396"/>
      <c r="I7" s="396"/>
      <c r="J7" s="397"/>
      <c r="K7" s="147"/>
    </row>
    <row r="8" spans="1:11" ht="64" x14ac:dyDescent="0.35">
      <c r="A8" s="138"/>
      <c r="B8" s="187" t="s">
        <v>0</v>
      </c>
      <c r="C8" s="188" t="s">
        <v>27</v>
      </c>
      <c r="D8" s="189" t="s">
        <v>45</v>
      </c>
      <c r="E8" s="188" t="s">
        <v>1</v>
      </c>
      <c r="F8" s="188" t="s">
        <v>47</v>
      </c>
      <c r="G8" s="188" t="s">
        <v>48</v>
      </c>
      <c r="H8" s="191" t="s">
        <v>46</v>
      </c>
      <c r="I8" s="191" t="s">
        <v>2</v>
      </c>
      <c r="J8" s="192" t="s">
        <v>36</v>
      </c>
      <c r="K8" s="147"/>
    </row>
    <row r="9" spans="1:11" ht="19.899999999999999" customHeight="1" x14ac:dyDescent="0.4">
      <c r="A9" s="138"/>
      <c r="B9" s="195" t="str">
        <f>IF('1. Synthèse des dépenses '!A11="", " ", '1. Synthèse des dépenses '!A11)</f>
        <v xml:space="preserve"> </v>
      </c>
      <c r="C9" s="196" t="str">
        <f>IF('1. Synthèse des dépenses '!B11="", " ", '1. Synthèse des dépenses '!B11)</f>
        <v xml:space="preserve"> </v>
      </c>
      <c r="D9" s="186" t="str">
        <f>IF('1. Synthèse des dépenses '!C11="", " ", '1. Synthèse des dépenses '!C11)</f>
        <v xml:space="preserve"> </v>
      </c>
      <c r="E9" s="193" t="str">
        <f>IF('1. Synthèse des dépenses '!D11="", " ", '1. Synthèse des dépenses '!D11)</f>
        <v xml:space="preserve"> </v>
      </c>
      <c r="F9" s="196" t="str">
        <f>IF('1. Synthèse des dépenses '!E11="", " ", '1. Synthèse des dépenses '!E11)</f>
        <v xml:space="preserve"> </v>
      </c>
      <c r="G9" s="197" t="str">
        <f>IF('1. Synthèse des dépenses '!F11="", " ", '1. Synthèse des dépenses '!F11)</f>
        <v xml:space="preserve"> </v>
      </c>
      <c r="H9" s="198" t="str">
        <f>IF('1. Synthèse des dépenses '!G11="", " ", '1. Synthèse des dépenses '!G11)</f>
        <v xml:space="preserve"> </v>
      </c>
      <c r="I9" s="198" t="str">
        <f>IF('1. Synthèse des dépenses '!H11="", " ", '1. Synthèse des dépenses '!H11)</f>
        <v xml:space="preserve"> </v>
      </c>
      <c r="J9" s="199" t="str">
        <f>IF('1. Synthèse des dépenses '!I11="", " ", '1. Synthèse des dépenses '!I11)</f>
        <v xml:space="preserve"> </v>
      </c>
      <c r="K9" s="147"/>
    </row>
    <row r="10" spans="1:11" ht="19.899999999999999" customHeight="1" x14ac:dyDescent="0.4">
      <c r="A10" s="138"/>
      <c r="B10" s="195" t="str">
        <f>IF('1. Synthèse des dépenses '!A12="", " ", '1. Synthèse des dépenses '!A12)</f>
        <v xml:space="preserve"> </v>
      </c>
      <c r="C10" s="196" t="str">
        <f>IF('1. Synthèse des dépenses '!B12="", " ", '1. Synthèse des dépenses '!B12)</f>
        <v xml:space="preserve"> </v>
      </c>
      <c r="D10" s="186" t="str">
        <f>IF('1. Synthèse des dépenses '!C12="", " ", '1. Synthèse des dépenses '!C12)</f>
        <v xml:space="preserve"> </v>
      </c>
      <c r="E10" s="193" t="str">
        <f>IF('1. Synthèse des dépenses '!D12="", " ", '1. Synthèse des dépenses '!D12)</f>
        <v xml:space="preserve"> </v>
      </c>
      <c r="F10" s="196" t="str">
        <f>IF('1. Synthèse des dépenses '!E12="", " ", '1. Synthèse des dépenses '!E12)</f>
        <v xml:space="preserve"> </v>
      </c>
      <c r="G10" s="197" t="str">
        <f>IF('1. Synthèse des dépenses '!F12="", " ", '1. Synthèse des dépenses '!F12)</f>
        <v xml:space="preserve"> </v>
      </c>
      <c r="H10" s="198" t="str">
        <f>IF('1. Synthèse des dépenses '!G12="", " ", '1. Synthèse des dépenses '!G12)</f>
        <v xml:space="preserve"> </v>
      </c>
      <c r="I10" s="198" t="str">
        <f>IF('1. Synthèse des dépenses '!H12="", " ", '1. Synthèse des dépenses '!H12)</f>
        <v xml:space="preserve"> </v>
      </c>
      <c r="J10" s="199" t="str">
        <f>IF('1. Synthèse des dépenses '!I12="", " ", '1. Synthèse des dépenses '!I12)</f>
        <v xml:space="preserve"> </v>
      </c>
      <c r="K10" s="147"/>
    </row>
    <row r="11" spans="1:11" ht="19.899999999999999" customHeight="1" x14ac:dyDescent="0.4">
      <c r="A11" s="138"/>
      <c r="B11" s="195" t="str">
        <f>IF('1. Synthèse des dépenses '!A13="", " ", '1. Synthèse des dépenses '!A13)</f>
        <v xml:space="preserve"> </v>
      </c>
      <c r="C11" s="196" t="str">
        <f>IF('1. Synthèse des dépenses '!B13="", " ", '1. Synthèse des dépenses '!B13)</f>
        <v xml:space="preserve"> </v>
      </c>
      <c r="D11" s="186" t="str">
        <f>IF('1. Synthèse des dépenses '!C13="", " ", '1. Synthèse des dépenses '!C13)</f>
        <v xml:space="preserve"> </v>
      </c>
      <c r="E11" s="193" t="str">
        <f>IF('1. Synthèse des dépenses '!D13="", " ", '1. Synthèse des dépenses '!D13)</f>
        <v xml:space="preserve"> </v>
      </c>
      <c r="F11" s="196" t="str">
        <f>IF('1. Synthèse des dépenses '!E13="", " ", '1. Synthèse des dépenses '!E13)</f>
        <v xml:space="preserve"> </v>
      </c>
      <c r="G11" s="197" t="str">
        <f>IF('1. Synthèse des dépenses '!F13="", " ", '1. Synthèse des dépenses '!F13)</f>
        <v xml:space="preserve"> </v>
      </c>
      <c r="H11" s="198" t="str">
        <f>IF('1. Synthèse des dépenses '!G13="", " ", '1. Synthèse des dépenses '!G13)</f>
        <v xml:space="preserve"> </v>
      </c>
      <c r="I11" s="198" t="str">
        <f>IF('1. Synthèse des dépenses '!H13="", " ", '1. Synthèse des dépenses '!H13)</f>
        <v xml:space="preserve"> </v>
      </c>
      <c r="J11" s="199" t="str">
        <f>IF('1. Synthèse des dépenses '!I13="", " ", '1. Synthèse des dépenses '!I13)</f>
        <v xml:space="preserve"> </v>
      </c>
    </row>
    <row r="12" spans="1:11" ht="19.899999999999999" customHeight="1" x14ac:dyDescent="0.4">
      <c r="A12" s="138"/>
      <c r="B12" s="195" t="str">
        <f>IF('1. Synthèse des dépenses '!A14="", " ", '1. Synthèse des dépenses '!A14)</f>
        <v xml:space="preserve"> </v>
      </c>
      <c r="C12" s="196" t="str">
        <f>IF('1. Synthèse des dépenses '!B14="", " ", '1. Synthèse des dépenses '!B14)</f>
        <v xml:space="preserve"> </v>
      </c>
      <c r="D12" s="186" t="str">
        <f>IF('1. Synthèse des dépenses '!C14="", " ", '1. Synthèse des dépenses '!C14)</f>
        <v xml:space="preserve"> </v>
      </c>
      <c r="E12" s="193" t="str">
        <f>IF('1. Synthèse des dépenses '!D14="", " ", '1. Synthèse des dépenses '!D14)</f>
        <v xml:space="preserve"> </v>
      </c>
      <c r="F12" s="196" t="str">
        <f>IF('1. Synthèse des dépenses '!E14="", " ", '1. Synthèse des dépenses '!E14)</f>
        <v xml:space="preserve"> </v>
      </c>
      <c r="G12" s="197" t="str">
        <f>IF('1. Synthèse des dépenses '!F14="", " ", '1. Synthèse des dépenses '!F14)</f>
        <v xml:space="preserve"> </v>
      </c>
      <c r="H12" s="198" t="str">
        <f>IF('1. Synthèse des dépenses '!G14="", " ", '1. Synthèse des dépenses '!G14)</f>
        <v xml:space="preserve"> </v>
      </c>
      <c r="I12" s="198" t="str">
        <f>IF('1. Synthèse des dépenses '!H14="", " ", '1. Synthèse des dépenses '!H14)</f>
        <v xml:space="preserve"> </v>
      </c>
      <c r="J12" s="199" t="str">
        <f>IF('1. Synthèse des dépenses '!I14="", " ", '1. Synthèse des dépenses '!I14)</f>
        <v xml:space="preserve"> </v>
      </c>
      <c r="K12" s="147"/>
    </row>
    <row r="13" spans="1:11" ht="19.899999999999999" customHeight="1" x14ac:dyDescent="0.4">
      <c r="A13" s="138"/>
      <c r="B13" s="195" t="str">
        <f>IF('1. Synthèse des dépenses '!A15="", " ", '1. Synthèse des dépenses '!A15)</f>
        <v xml:space="preserve"> </v>
      </c>
      <c r="C13" s="196" t="str">
        <f>IF('1. Synthèse des dépenses '!B15="", " ", '1. Synthèse des dépenses '!B15)</f>
        <v xml:space="preserve"> </v>
      </c>
      <c r="D13" s="186" t="str">
        <f>IF('1. Synthèse des dépenses '!C15="", " ", '1. Synthèse des dépenses '!C15)</f>
        <v xml:space="preserve"> </v>
      </c>
      <c r="E13" s="193" t="str">
        <f>IF('1. Synthèse des dépenses '!D15="", " ", '1. Synthèse des dépenses '!D15)</f>
        <v xml:space="preserve"> </v>
      </c>
      <c r="F13" s="196" t="str">
        <f>IF('1. Synthèse des dépenses '!E15="", " ", '1. Synthèse des dépenses '!E15)</f>
        <v xml:space="preserve"> </v>
      </c>
      <c r="G13" s="197" t="str">
        <f>IF('1. Synthèse des dépenses '!F15="", " ", '1. Synthèse des dépenses '!F15)</f>
        <v xml:space="preserve"> </v>
      </c>
      <c r="H13" s="198" t="str">
        <f>IF('1. Synthèse des dépenses '!G15="", " ", '1. Synthèse des dépenses '!G15)</f>
        <v xml:space="preserve"> </v>
      </c>
      <c r="I13" s="198" t="str">
        <f>IF('1. Synthèse des dépenses '!H15="", " ", '1. Synthèse des dépenses '!H15)</f>
        <v xml:space="preserve"> </v>
      </c>
      <c r="J13" s="199" t="str">
        <f>IF('1. Synthèse des dépenses '!I15="", " ", '1. Synthèse des dépenses '!I15)</f>
        <v xml:space="preserve"> </v>
      </c>
      <c r="K13" s="147"/>
    </row>
    <row r="14" spans="1:11" ht="19.899999999999999" customHeight="1" x14ac:dyDescent="0.4">
      <c r="A14" s="138"/>
      <c r="B14" s="195" t="str">
        <f>IF('1. Synthèse des dépenses '!A16="", " ", '1. Synthèse des dépenses '!A16)</f>
        <v xml:space="preserve"> </v>
      </c>
      <c r="C14" s="196" t="str">
        <f>IF('1. Synthèse des dépenses '!B16="", " ", '1. Synthèse des dépenses '!B16)</f>
        <v xml:space="preserve"> </v>
      </c>
      <c r="D14" s="186" t="str">
        <f>IF('1. Synthèse des dépenses '!C16="", " ", '1. Synthèse des dépenses '!C16)</f>
        <v xml:space="preserve"> </v>
      </c>
      <c r="E14" s="193" t="str">
        <f>IF('1. Synthèse des dépenses '!D16="", " ", '1. Synthèse des dépenses '!D16)</f>
        <v xml:space="preserve"> </v>
      </c>
      <c r="F14" s="196" t="str">
        <f>IF('1. Synthèse des dépenses '!E16="", " ", '1. Synthèse des dépenses '!E16)</f>
        <v xml:space="preserve"> </v>
      </c>
      <c r="G14" s="197" t="str">
        <f>IF('1. Synthèse des dépenses '!F16="", " ", '1. Synthèse des dépenses '!F16)</f>
        <v xml:space="preserve"> </v>
      </c>
      <c r="H14" s="198" t="str">
        <f>IF('1. Synthèse des dépenses '!G16="", " ", '1. Synthèse des dépenses '!G16)</f>
        <v xml:space="preserve"> </v>
      </c>
      <c r="I14" s="198" t="str">
        <f>IF('1. Synthèse des dépenses '!H16="", " ", '1. Synthèse des dépenses '!H16)</f>
        <v xml:space="preserve"> </v>
      </c>
      <c r="J14" s="199" t="str">
        <f>IF('1. Synthèse des dépenses '!I16="", " ", '1. Synthèse des dépenses '!I16)</f>
        <v xml:space="preserve"> </v>
      </c>
      <c r="K14" s="147"/>
    </row>
    <row r="15" spans="1:11" ht="19.899999999999999" customHeight="1" x14ac:dyDescent="0.4">
      <c r="A15" s="138"/>
      <c r="B15" s="195" t="str">
        <f>IF('1. Synthèse des dépenses '!A17="", " ", '1. Synthèse des dépenses '!A17)</f>
        <v xml:space="preserve"> </v>
      </c>
      <c r="C15" s="196" t="str">
        <f>IF('1. Synthèse des dépenses '!B17="", " ", '1. Synthèse des dépenses '!B17)</f>
        <v xml:space="preserve"> </v>
      </c>
      <c r="D15" s="186" t="str">
        <f>IF('1. Synthèse des dépenses '!C17="", " ", '1. Synthèse des dépenses '!C17)</f>
        <v xml:space="preserve"> </v>
      </c>
      <c r="E15" s="193" t="str">
        <f>IF('1. Synthèse des dépenses '!D17="", " ", '1. Synthèse des dépenses '!D17)</f>
        <v xml:space="preserve"> </v>
      </c>
      <c r="F15" s="196" t="str">
        <f>IF('1. Synthèse des dépenses '!E17="", " ", '1. Synthèse des dépenses '!E17)</f>
        <v xml:space="preserve"> </v>
      </c>
      <c r="G15" s="197" t="str">
        <f>IF('1. Synthèse des dépenses '!F17="", " ", '1. Synthèse des dépenses '!F17)</f>
        <v xml:space="preserve"> </v>
      </c>
      <c r="H15" s="198" t="str">
        <f>IF('1. Synthèse des dépenses '!G17="", " ", '1. Synthèse des dépenses '!G17)</f>
        <v xml:space="preserve"> </v>
      </c>
      <c r="I15" s="198" t="str">
        <f>IF('1. Synthèse des dépenses '!H17="", " ", '1. Synthèse des dépenses '!H17)</f>
        <v xml:space="preserve"> </v>
      </c>
      <c r="J15" s="199" t="str">
        <f>IF('1. Synthèse des dépenses '!I17="", " ", '1. Synthèse des dépenses '!I17)</f>
        <v xml:space="preserve"> </v>
      </c>
      <c r="K15" s="147"/>
    </row>
    <row r="16" spans="1:11" ht="19.899999999999999" customHeight="1" x14ac:dyDescent="0.4">
      <c r="A16" s="138"/>
      <c r="B16" s="195" t="str">
        <f>IF('1. Synthèse des dépenses '!A18="", " ", '1. Synthèse des dépenses '!A18)</f>
        <v xml:space="preserve"> </v>
      </c>
      <c r="C16" s="196" t="str">
        <f>IF('1. Synthèse des dépenses '!B18="", " ", '1. Synthèse des dépenses '!B18)</f>
        <v xml:space="preserve"> </v>
      </c>
      <c r="D16" s="186" t="str">
        <f>IF('1. Synthèse des dépenses '!C18="", " ", '1. Synthèse des dépenses '!C18)</f>
        <v xml:space="preserve"> </v>
      </c>
      <c r="E16" s="193" t="str">
        <f>IF('1. Synthèse des dépenses '!D18="", " ", '1. Synthèse des dépenses '!D18)</f>
        <v xml:space="preserve"> </v>
      </c>
      <c r="F16" s="196" t="str">
        <f>IF('1. Synthèse des dépenses '!E18="", " ", '1. Synthèse des dépenses '!E18)</f>
        <v xml:space="preserve"> </v>
      </c>
      <c r="G16" s="197" t="str">
        <f>IF('1. Synthèse des dépenses '!F18="", " ", '1. Synthèse des dépenses '!F18)</f>
        <v xml:space="preserve"> </v>
      </c>
      <c r="H16" s="198" t="str">
        <f>IF('1. Synthèse des dépenses '!G18="", " ", '1. Synthèse des dépenses '!G18)</f>
        <v xml:space="preserve"> </v>
      </c>
      <c r="I16" s="198" t="str">
        <f>IF('1. Synthèse des dépenses '!H18="", " ", '1. Synthèse des dépenses '!H18)</f>
        <v xml:space="preserve"> </v>
      </c>
      <c r="J16" s="199" t="str">
        <f>IF('1. Synthèse des dépenses '!I18="", " ", '1. Synthèse des dépenses '!I18)</f>
        <v xml:space="preserve"> </v>
      </c>
      <c r="K16" s="147"/>
    </row>
    <row r="17" spans="1:11" ht="19.899999999999999" customHeight="1" x14ac:dyDescent="0.4">
      <c r="A17" s="138"/>
      <c r="B17" s="195" t="str">
        <f>IF('1. Synthèse des dépenses '!A19="", " ", '1. Synthèse des dépenses '!A19)</f>
        <v xml:space="preserve"> </v>
      </c>
      <c r="C17" s="196" t="str">
        <f>IF('1. Synthèse des dépenses '!B19="", " ", '1. Synthèse des dépenses '!B19)</f>
        <v xml:space="preserve"> </v>
      </c>
      <c r="D17" s="186" t="str">
        <f>IF('1. Synthèse des dépenses '!C19="", " ", '1. Synthèse des dépenses '!C19)</f>
        <v xml:space="preserve"> </v>
      </c>
      <c r="E17" s="193" t="str">
        <f>IF('1. Synthèse des dépenses '!D19="", " ", '1. Synthèse des dépenses '!D19)</f>
        <v xml:space="preserve"> </v>
      </c>
      <c r="F17" s="196" t="str">
        <f>IF('1. Synthèse des dépenses '!E19="", " ", '1. Synthèse des dépenses '!E19)</f>
        <v xml:space="preserve"> </v>
      </c>
      <c r="G17" s="197" t="str">
        <f>IF('1. Synthèse des dépenses '!F19="", " ", '1. Synthèse des dépenses '!F19)</f>
        <v xml:space="preserve"> </v>
      </c>
      <c r="H17" s="198" t="str">
        <f>IF('1. Synthèse des dépenses '!G19="", " ", '1. Synthèse des dépenses '!G19)</f>
        <v xml:space="preserve"> </v>
      </c>
      <c r="I17" s="198" t="str">
        <f>IF('1. Synthèse des dépenses '!H19="", " ", '1. Synthèse des dépenses '!H19)</f>
        <v xml:space="preserve"> </v>
      </c>
      <c r="J17" s="199" t="str">
        <f>IF('1. Synthèse des dépenses '!I19="", " ", '1. Synthèse des dépenses '!I19)</f>
        <v xml:space="preserve"> </v>
      </c>
      <c r="K17" s="147"/>
    </row>
    <row r="18" spans="1:11" ht="19.899999999999999" customHeight="1" x14ac:dyDescent="0.4">
      <c r="A18" s="138"/>
      <c r="B18" s="195" t="str">
        <f>IF('1. Synthèse des dépenses '!A20="", " ", '1. Synthèse des dépenses '!A20)</f>
        <v xml:space="preserve"> </v>
      </c>
      <c r="C18" s="196" t="str">
        <f>IF('1. Synthèse des dépenses '!B20="", " ", '1. Synthèse des dépenses '!B20)</f>
        <v xml:space="preserve"> </v>
      </c>
      <c r="D18" s="186" t="str">
        <f>IF('1. Synthèse des dépenses '!C20="", " ", '1. Synthèse des dépenses '!C20)</f>
        <v xml:space="preserve"> </v>
      </c>
      <c r="E18" s="193" t="str">
        <f>IF('1. Synthèse des dépenses '!D20="", " ", '1. Synthèse des dépenses '!D20)</f>
        <v xml:space="preserve"> </v>
      </c>
      <c r="F18" s="196" t="str">
        <f>IF('1. Synthèse des dépenses '!E20="", " ", '1. Synthèse des dépenses '!E20)</f>
        <v xml:space="preserve"> </v>
      </c>
      <c r="G18" s="197" t="str">
        <f>IF('1. Synthèse des dépenses '!F20="", " ", '1. Synthèse des dépenses '!F20)</f>
        <v xml:space="preserve"> </v>
      </c>
      <c r="H18" s="198" t="str">
        <f>IF('1. Synthèse des dépenses '!G20="", " ", '1. Synthèse des dépenses '!G20)</f>
        <v xml:space="preserve"> </v>
      </c>
      <c r="I18" s="198" t="str">
        <f>IF('1. Synthèse des dépenses '!H20="", " ", '1. Synthèse des dépenses '!H20)</f>
        <v xml:space="preserve"> </v>
      </c>
      <c r="J18" s="199" t="str">
        <f>IF('1. Synthèse des dépenses '!I20="", " ", '1. Synthèse des dépenses '!I20)</f>
        <v xml:space="preserve"> </v>
      </c>
      <c r="K18" s="147"/>
    </row>
    <row r="19" spans="1:11" ht="19.899999999999999" customHeight="1" x14ac:dyDescent="0.4">
      <c r="A19" s="138"/>
      <c r="B19" s="195" t="str">
        <f>IF('1. Synthèse des dépenses '!A21="", " ", '1. Synthèse des dépenses '!A21)</f>
        <v xml:space="preserve"> </v>
      </c>
      <c r="C19" s="196" t="str">
        <f>IF('1. Synthèse des dépenses '!B21="", " ", '1. Synthèse des dépenses '!B21)</f>
        <v xml:space="preserve"> </v>
      </c>
      <c r="D19" s="186" t="str">
        <f>IF('1. Synthèse des dépenses '!C21="", " ", '1. Synthèse des dépenses '!C21)</f>
        <v xml:space="preserve"> </v>
      </c>
      <c r="E19" s="193" t="str">
        <f>IF('1. Synthèse des dépenses '!D21="", " ", '1. Synthèse des dépenses '!D21)</f>
        <v xml:space="preserve"> </v>
      </c>
      <c r="F19" s="196" t="str">
        <f>IF('1. Synthèse des dépenses '!E21="", " ", '1. Synthèse des dépenses '!E21)</f>
        <v xml:space="preserve"> </v>
      </c>
      <c r="G19" s="197" t="str">
        <f>IF('1. Synthèse des dépenses '!F21="", " ", '1. Synthèse des dépenses '!F21)</f>
        <v xml:space="preserve"> </v>
      </c>
      <c r="H19" s="198" t="str">
        <f>IF('1. Synthèse des dépenses '!G21="", " ", '1. Synthèse des dépenses '!G21)</f>
        <v xml:space="preserve"> </v>
      </c>
      <c r="I19" s="198" t="str">
        <f>IF('1. Synthèse des dépenses '!H21="", " ", '1. Synthèse des dépenses '!H21)</f>
        <v xml:space="preserve"> </v>
      </c>
      <c r="J19" s="199" t="str">
        <f>IF('1. Synthèse des dépenses '!I21="", " ", '1. Synthèse des dépenses '!I21)</f>
        <v xml:space="preserve"> </v>
      </c>
      <c r="K19" s="147"/>
    </row>
    <row r="20" spans="1:11" ht="19.899999999999999" customHeight="1" x14ac:dyDescent="0.4">
      <c r="A20" s="138"/>
      <c r="B20" s="195" t="str">
        <f>IF('1. Synthèse des dépenses '!A22="", " ", '1. Synthèse des dépenses '!A22)</f>
        <v xml:space="preserve"> </v>
      </c>
      <c r="C20" s="196" t="str">
        <f>IF('1. Synthèse des dépenses '!B22="", " ", '1. Synthèse des dépenses '!B22)</f>
        <v xml:space="preserve"> </v>
      </c>
      <c r="D20" s="186" t="str">
        <f>IF('1. Synthèse des dépenses '!C22="", " ", '1. Synthèse des dépenses '!C22)</f>
        <v xml:space="preserve"> </v>
      </c>
      <c r="E20" s="193" t="str">
        <f>IF('1. Synthèse des dépenses '!D22="", " ", '1. Synthèse des dépenses '!D22)</f>
        <v xml:space="preserve"> </v>
      </c>
      <c r="F20" s="196" t="str">
        <f>IF('1. Synthèse des dépenses '!E22="", " ", '1. Synthèse des dépenses '!E22)</f>
        <v xml:space="preserve"> </v>
      </c>
      <c r="G20" s="197" t="str">
        <f>IF('1. Synthèse des dépenses '!F22="", " ", '1. Synthèse des dépenses '!F22)</f>
        <v xml:space="preserve"> </v>
      </c>
      <c r="H20" s="198" t="str">
        <f>IF('1. Synthèse des dépenses '!G22="", " ", '1. Synthèse des dépenses '!G22)</f>
        <v xml:space="preserve"> </v>
      </c>
      <c r="I20" s="198" t="str">
        <f>IF('1. Synthèse des dépenses '!H22="", " ", '1. Synthèse des dépenses '!H22)</f>
        <v xml:space="preserve"> </v>
      </c>
      <c r="J20" s="199" t="str">
        <f>IF('1. Synthèse des dépenses '!I22="", " ", '1. Synthèse des dépenses '!I22)</f>
        <v xml:space="preserve"> </v>
      </c>
      <c r="K20" s="147"/>
    </row>
    <row r="21" spans="1:11" ht="19.899999999999999" customHeight="1" x14ac:dyDescent="0.4">
      <c r="A21" s="138"/>
      <c r="B21" s="195" t="str">
        <f>IF('1. Synthèse des dépenses '!A23="", " ", '1. Synthèse des dépenses '!A23)</f>
        <v xml:space="preserve"> </v>
      </c>
      <c r="C21" s="196" t="str">
        <f>IF('1. Synthèse des dépenses '!B23="", " ", '1. Synthèse des dépenses '!B23)</f>
        <v xml:space="preserve"> </v>
      </c>
      <c r="D21" s="186" t="str">
        <f>IF('1. Synthèse des dépenses '!C23="", " ", '1. Synthèse des dépenses '!C23)</f>
        <v xml:space="preserve"> </v>
      </c>
      <c r="E21" s="193" t="str">
        <f>IF('1. Synthèse des dépenses '!D23="", " ", '1. Synthèse des dépenses '!D23)</f>
        <v xml:space="preserve"> </v>
      </c>
      <c r="F21" s="196" t="str">
        <f>IF('1. Synthèse des dépenses '!E23="", " ", '1. Synthèse des dépenses '!E23)</f>
        <v xml:space="preserve"> </v>
      </c>
      <c r="G21" s="197" t="str">
        <f>IF('1. Synthèse des dépenses '!F23="", " ", '1. Synthèse des dépenses '!F23)</f>
        <v xml:space="preserve"> </v>
      </c>
      <c r="H21" s="198" t="str">
        <f>IF('1. Synthèse des dépenses '!G23="", " ", '1. Synthèse des dépenses '!G23)</f>
        <v xml:space="preserve"> </v>
      </c>
      <c r="I21" s="198" t="str">
        <f>IF('1. Synthèse des dépenses '!H23="", " ", '1. Synthèse des dépenses '!H23)</f>
        <v xml:space="preserve"> </v>
      </c>
      <c r="J21" s="199" t="str">
        <f>IF('1. Synthèse des dépenses '!I23="", " ", '1. Synthèse des dépenses '!I23)</f>
        <v xml:space="preserve"> </v>
      </c>
      <c r="K21" s="147"/>
    </row>
    <row r="22" spans="1:11" ht="19.899999999999999" customHeight="1" thickBot="1" x14ac:dyDescent="0.45">
      <c r="A22" s="138"/>
      <c r="B22" s="200" t="str">
        <f>IF('1. Synthèse des dépenses '!A24="", " ", '1. Synthèse des dépenses '!A24)</f>
        <v xml:space="preserve"> </v>
      </c>
      <c r="C22" s="201" t="str">
        <f>IF('1. Synthèse des dépenses '!B24="", " ", '1. Synthèse des dépenses '!B24)</f>
        <v xml:space="preserve"> </v>
      </c>
      <c r="D22" s="190" t="str">
        <f>IF('1. Synthèse des dépenses '!C24="", " ", '1. Synthèse des dépenses '!C24)</f>
        <v xml:space="preserve"> </v>
      </c>
      <c r="E22" s="194" t="str">
        <f>IF('1. Synthèse des dépenses '!D24="", " ", '1. Synthèse des dépenses '!D24)</f>
        <v xml:space="preserve"> </v>
      </c>
      <c r="F22" s="201" t="str">
        <f>IF('1. Synthèse des dépenses '!E24="", " ", '1. Synthèse des dépenses '!E24)</f>
        <v xml:space="preserve"> </v>
      </c>
      <c r="G22" s="202" t="str">
        <f>IF('1. Synthèse des dépenses '!F24="", " ", '1. Synthèse des dépenses '!F24)</f>
        <v xml:space="preserve"> </v>
      </c>
      <c r="H22" s="203" t="str">
        <f>IF('1. Synthèse des dépenses '!G24="", " ", '1. Synthèse des dépenses '!G24)</f>
        <v xml:space="preserve"> </v>
      </c>
      <c r="I22" s="203" t="str">
        <f>IF('1. Synthèse des dépenses '!H24="", " ", '1. Synthèse des dépenses '!H24)</f>
        <v xml:space="preserve"> </v>
      </c>
      <c r="J22" s="204" t="str">
        <f>IF('1. Synthèse des dépenses '!I24="", " ", '1. Synthèse des dépenses '!I24)</f>
        <v xml:space="preserve"> </v>
      </c>
      <c r="K22" s="147"/>
    </row>
    <row r="23" spans="1:11" ht="15" thickBot="1" x14ac:dyDescent="0.4">
      <c r="A23" s="138"/>
      <c r="B23" s="148"/>
      <c r="C23" s="149"/>
      <c r="D23" s="149"/>
      <c r="E23" s="149"/>
      <c r="F23" s="149"/>
      <c r="G23" s="149"/>
      <c r="H23" s="149"/>
      <c r="I23" s="149"/>
      <c r="J23" s="149"/>
      <c r="K23" s="149"/>
    </row>
    <row r="24" spans="1:11" ht="34.9" customHeight="1" thickBot="1" x14ac:dyDescent="0.4">
      <c r="A24" s="104" t="s">
        <v>165</v>
      </c>
      <c r="B24" s="149"/>
      <c r="C24" s="149"/>
      <c r="D24" s="149"/>
      <c r="E24" s="149"/>
      <c r="F24" s="149"/>
      <c r="G24" s="149"/>
      <c r="H24" s="150" t="s">
        <v>117</v>
      </c>
      <c r="I24" s="151" t="s">
        <v>118</v>
      </c>
      <c r="J24" s="152" t="s">
        <v>119</v>
      </c>
      <c r="K24" s="153" t="s">
        <v>120</v>
      </c>
    </row>
    <row r="25" spans="1:11" ht="19.899999999999999" customHeight="1" thickBot="1" x14ac:dyDescent="0.4">
      <c r="A25" s="149"/>
      <c r="B25" s="346" t="s">
        <v>121</v>
      </c>
      <c r="C25" s="347"/>
      <c r="D25" s="347"/>
      <c r="E25" s="347"/>
      <c r="F25" s="347"/>
      <c r="G25" s="347"/>
      <c r="H25" s="347"/>
      <c r="I25" s="347"/>
      <c r="J25" s="347"/>
      <c r="K25" s="348"/>
    </row>
    <row r="26" spans="1:11" ht="19.899999999999999" customHeight="1" x14ac:dyDescent="0.4">
      <c r="A26" s="149"/>
      <c r="B26" s="355" t="s">
        <v>122</v>
      </c>
      <c r="C26" s="356"/>
      <c r="D26" s="356"/>
      <c r="E26" s="356"/>
      <c r="F26" s="356"/>
      <c r="G26" s="357"/>
      <c r="H26" s="154" t="s">
        <v>13</v>
      </c>
      <c r="I26" s="106"/>
      <c r="J26" s="107"/>
      <c r="K26" s="108">
        <f>I26*J26</f>
        <v>0</v>
      </c>
    </row>
    <row r="27" spans="1:11" ht="19.899999999999999" customHeight="1" x14ac:dyDescent="0.4">
      <c r="A27" s="149"/>
      <c r="B27" s="358" t="s">
        <v>123</v>
      </c>
      <c r="C27" s="359"/>
      <c r="D27" s="359"/>
      <c r="E27" s="359"/>
      <c r="F27" s="359"/>
      <c r="G27" s="360"/>
      <c r="H27" s="85" t="s">
        <v>13</v>
      </c>
      <c r="I27" s="109"/>
      <c r="J27" s="110"/>
      <c r="K27" s="111">
        <f t="shared" ref="K27:K32" si="0">I27*J27</f>
        <v>0</v>
      </c>
    </row>
    <row r="28" spans="1:11" ht="19.899999999999999" customHeight="1" x14ac:dyDescent="0.4">
      <c r="A28" s="149"/>
      <c r="B28" s="358" t="s">
        <v>124</v>
      </c>
      <c r="C28" s="359"/>
      <c r="D28" s="359"/>
      <c r="E28" s="359"/>
      <c r="F28" s="359"/>
      <c r="G28" s="360"/>
      <c r="H28" s="85" t="s">
        <v>13</v>
      </c>
      <c r="I28" s="109"/>
      <c r="J28" s="110"/>
      <c r="K28" s="111">
        <f t="shared" si="0"/>
        <v>0</v>
      </c>
    </row>
    <row r="29" spans="1:11" ht="19.899999999999999" customHeight="1" x14ac:dyDescent="0.4">
      <c r="A29" s="149"/>
      <c r="B29" s="358" t="s">
        <v>125</v>
      </c>
      <c r="C29" s="359"/>
      <c r="D29" s="359"/>
      <c r="E29" s="359"/>
      <c r="F29" s="359"/>
      <c r="G29" s="360"/>
      <c r="H29" s="85" t="s">
        <v>13</v>
      </c>
      <c r="I29" s="109"/>
      <c r="J29" s="110"/>
      <c r="K29" s="111">
        <f t="shared" si="0"/>
        <v>0</v>
      </c>
    </row>
    <row r="30" spans="1:11" ht="19.899999999999999" customHeight="1" x14ac:dyDescent="0.4">
      <c r="A30" s="149"/>
      <c r="B30" s="358" t="s">
        <v>126</v>
      </c>
      <c r="C30" s="359"/>
      <c r="D30" s="359"/>
      <c r="E30" s="359"/>
      <c r="F30" s="359"/>
      <c r="G30" s="360"/>
      <c r="H30" s="85" t="s">
        <v>13</v>
      </c>
      <c r="I30" s="109"/>
      <c r="J30" s="110"/>
      <c r="K30" s="111">
        <f t="shared" si="0"/>
        <v>0</v>
      </c>
    </row>
    <row r="31" spans="1:11" ht="19.899999999999999" customHeight="1" x14ac:dyDescent="0.4">
      <c r="A31" s="149"/>
      <c r="B31" s="358" t="s">
        <v>127</v>
      </c>
      <c r="C31" s="359"/>
      <c r="D31" s="359"/>
      <c r="E31" s="359"/>
      <c r="F31" s="359"/>
      <c r="G31" s="360"/>
      <c r="H31" s="85" t="s">
        <v>13</v>
      </c>
      <c r="I31" s="109"/>
      <c r="J31" s="110"/>
      <c r="K31" s="111">
        <f t="shared" si="0"/>
        <v>0</v>
      </c>
    </row>
    <row r="32" spans="1:11" ht="19.899999999999999" customHeight="1" x14ac:dyDescent="0.4">
      <c r="A32" s="149"/>
      <c r="B32" s="101" t="s">
        <v>128</v>
      </c>
      <c r="C32" s="392"/>
      <c r="D32" s="393"/>
      <c r="E32" s="393"/>
      <c r="F32" s="393"/>
      <c r="G32" s="394"/>
      <c r="H32" s="83"/>
      <c r="I32" s="109"/>
      <c r="J32" s="110"/>
      <c r="K32" s="111">
        <f t="shared" si="0"/>
        <v>0</v>
      </c>
    </row>
    <row r="33" spans="1:11" ht="19.899999999999999" customHeight="1" thickBot="1" x14ac:dyDescent="0.4">
      <c r="A33" s="149"/>
      <c r="B33" s="367" t="s">
        <v>129</v>
      </c>
      <c r="C33" s="368"/>
      <c r="D33" s="368"/>
      <c r="E33" s="368"/>
      <c r="F33" s="368"/>
      <c r="G33" s="368"/>
      <c r="H33" s="368"/>
      <c r="I33" s="368"/>
      <c r="J33" s="369"/>
      <c r="K33" s="102">
        <f>SUM(K26:K32)</f>
        <v>0</v>
      </c>
    </row>
    <row r="34" spans="1:11" ht="19.899999999999999" customHeight="1" thickBot="1" x14ac:dyDescent="0.4">
      <c r="A34" s="149"/>
      <c r="B34" s="346" t="s">
        <v>130</v>
      </c>
      <c r="C34" s="347"/>
      <c r="D34" s="347"/>
      <c r="E34" s="347"/>
      <c r="F34" s="347"/>
      <c r="G34" s="347"/>
      <c r="H34" s="347"/>
      <c r="I34" s="347"/>
      <c r="J34" s="347"/>
      <c r="K34" s="348"/>
    </row>
    <row r="35" spans="1:11" ht="19.899999999999999" customHeight="1" x14ac:dyDescent="0.4">
      <c r="A35" s="149"/>
      <c r="B35" s="355" t="s">
        <v>131</v>
      </c>
      <c r="C35" s="356"/>
      <c r="D35" s="356"/>
      <c r="E35" s="356"/>
      <c r="F35" s="356"/>
      <c r="G35" s="357"/>
      <c r="H35" s="154" t="s">
        <v>8</v>
      </c>
      <c r="I35" s="112"/>
      <c r="J35" s="113"/>
      <c r="K35" s="108">
        <f>I35*J35</f>
        <v>0</v>
      </c>
    </row>
    <row r="36" spans="1:11" ht="19.899999999999999" customHeight="1" x14ac:dyDescent="0.4">
      <c r="A36" s="149"/>
      <c r="B36" s="358" t="s">
        <v>132</v>
      </c>
      <c r="C36" s="359"/>
      <c r="D36" s="359"/>
      <c r="E36" s="359"/>
      <c r="F36" s="359"/>
      <c r="G36" s="360"/>
      <c r="H36" s="85" t="s">
        <v>8</v>
      </c>
      <c r="I36" s="114"/>
      <c r="J36" s="115"/>
      <c r="K36" s="111">
        <f t="shared" ref="K36:K44" si="1">I36*J36</f>
        <v>0</v>
      </c>
    </row>
    <row r="37" spans="1:11" ht="19.899999999999999" customHeight="1" x14ac:dyDescent="0.4">
      <c r="A37" s="149"/>
      <c r="B37" s="358" t="s">
        <v>133</v>
      </c>
      <c r="C37" s="359"/>
      <c r="D37" s="359"/>
      <c r="E37" s="359"/>
      <c r="F37" s="359"/>
      <c r="G37" s="360"/>
      <c r="H37" s="85" t="s">
        <v>8</v>
      </c>
      <c r="I37" s="114"/>
      <c r="J37" s="115"/>
      <c r="K37" s="111">
        <f t="shared" si="1"/>
        <v>0</v>
      </c>
    </row>
    <row r="38" spans="1:11" ht="19.899999999999999" customHeight="1" x14ac:dyDescent="0.4">
      <c r="A38" s="149"/>
      <c r="B38" s="155" t="s">
        <v>134</v>
      </c>
      <c r="C38" s="156"/>
      <c r="D38" s="376"/>
      <c r="E38" s="377"/>
      <c r="F38" s="377"/>
      <c r="G38" s="378"/>
      <c r="H38" s="85" t="s">
        <v>8</v>
      </c>
      <c r="I38" s="114"/>
      <c r="J38" s="115"/>
      <c r="K38" s="111">
        <f t="shared" si="1"/>
        <v>0</v>
      </c>
    </row>
    <row r="39" spans="1:11" ht="19.899999999999999" customHeight="1" x14ac:dyDescent="0.4">
      <c r="A39" s="149"/>
      <c r="B39" s="155" t="s">
        <v>135</v>
      </c>
      <c r="C39" s="156"/>
      <c r="D39" s="376"/>
      <c r="E39" s="377"/>
      <c r="F39" s="377"/>
      <c r="G39" s="378"/>
      <c r="H39" s="85" t="s">
        <v>8</v>
      </c>
      <c r="I39" s="114"/>
      <c r="J39" s="115"/>
      <c r="K39" s="111">
        <f t="shared" si="1"/>
        <v>0</v>
      </c>
    </row>
    <row r="40" spans="1:11" ht="19.899999999999999" customHeight="1" x14ac:dyDescent="0.4">
      <c r="A40" s="149"/>
      <c r="B40" s="155" t="s">
        <v>135</v>
      </c>
      <c r="C40" s="156"/>
      <c r="D40" s="376"/>
      <c r="E40" s="377"/>
      <c r="F40" s="377"/>
      <c r="G40" s="378"/>
      <c r="H40" s="85" t="s">
        <v>8</v>
      </c>
      <c r="I40" s="114"/>
      <c r="J40" s="115"/>
      <c r="K40" s="111">
        <f t="shared" si="1"/>
        <v>0</v>
      </c>
    </row>
    <row r="41" spans="1:11" ht="19.899999999999999" customHeight="1" x14ac:dyDescent="0.4">
      <c r="A41" s="149"/>
      <c r="B41" s="358" t="s">
        <v>136</v>
      </c>
      <c r="C41" s="360"/>
      <c r="D41" s="376"/>
      <c r="E41" s="377"/>
      <c r="F41" s="377"/>
      <c r="G41" s="378"/>
      <c r="H41" s="85" t="s">
        <v>137</v>
      </c>
      <c r="I41" s="114"/>
      <c r="J41" s="115"/>
      <c r="K41" s="111">
        <f t="shared" si="1"/>
        <v>0</v>
      </c>
    </row>
    <row r="42" spans="1:11" ht="19.899999999999999" customHeight="1" x14ac:dyDescent="0.4">
      <c r="A42" s="149"/>
      <c r="B42" s="358" t="s">
        <v>138</v>
      </c>
      <c r="C42" s="360"/>
      <c r="D42" s="376"/>
      <c r="E42" s="377"/>
      <c r="F42" s="377"/>
      <c r="G42" s="378"/>
      <c r="H42" s="85" t="s">
        <v>137</v>
      </c>
      <c r="I42" s="114"/>
      <c r="J42" s="115"/>
      <c r="K42" s="111">
        <f t="shared" si="1"/>
        <v>0</v>
      </c>
    </row>
    <row r="43" spans="1:11" ht="19.899999999999999" customHeight="1" x14ac:dyDescent="0.4">
      <c r="A43" s="149"/>
      <c r="B43" s="358" t="s">
        <v>139</v>
      </c>
      <c r="C43" s="360"/>
      <c r="D43" s="376"/>
      <c r="E43" s="377"/>
      <c r="F43" s="377"/>
      <c r="G43" s="378"/>
      <c r="H43" s="85"/>
      <c r="I43" s="114"/>
      <c r="J43" s="115"/>
      <c r="K43" s="111">
        <f t="shared" si="1"/>
        <v>0</v>
      </c>
    </row>
    <row r="44" spans="1:11" ht="19.899999999999999" customHeight="1" x14ac:dyDescent="0.4">
      <c r="A44" s="149"/>
      <c r="B44" s="358" t="s">
        <v>140</v>
      </c>
      <c r="C44" s="360"/>
      <c r="D44" s="376"/>
      <c r="E44" s="377"/>
      <c r="F44" s="377"/>
      <c r="G44" s="378"/>
      <c r="H44" s="85" t="s">
        <v>137</v>
      </c>
      <c r="I44" s="114"/>
      <c r="J44" s="115"/>
      <c r="K44" s="111">
        <f t="shared" si="1"/>
        <v>0</v>
      </c>
    </row>
    <row r="45" spans="1:11" ht="19.899999999999999" customHeight="1" thickBot="1" x14ac:dyDescent="0.4">
      <c r="A45" s="149"/>
      <c r="B45" s="370" t="s">
        <v>129</v>
      </c>
      <c r="C45" s="371"/>
      <c r="D45" s="371"/>
      <c r="E45" s="371"/>
      <c r="F45" s="371"/>
      <c r="G45" s="371"/>
      <c r="H45" s="371"/>
      <c r="I45" s="371"/>
      <c r="J45" s="371"/>
      <c r="K45" s="103">
        <f>SUM(K35:K44)</f>
        <v>0</v>
      </c>
    </row>
    <row r="46" spans="1:11" ht="19.899999999999999" customHeight="1" thickBot="1" x14ac:dyDescent="0.4">
      <c r="A46" s="149"/>
      <c r="B46" s="346" t="s">
        <v>171</v>
      </c>
      <c r="C46" s="347"/>
      <c r="D46" s="347"/>
      <c r="E46" s="347"/>
      <c r="F46" s="347"/>
      <c r="G46" s="347"/>
      <c r="H46" s="347"/>
      <c r="I46" s="347"/>
      <c r="J46" s="347"/>
      <c r="K46" s="348"/>
    </row>
    <row r="47" spans="1:11" ht="19.899999999999999" customHeight="1" x14ac:dyDescent="0.4">
      <c r="A47" s="149"/>
      <c r="B47" s="338" t="s">
        <v>157</v>
      </c>
      <c r="C47" s="339"/>
      <c r="D47" s="95"/>
      <c r="E47" s="95"/>
      <c r="F47" s="95"/>
      <c r="G47" s="95"/>
      <c r="H47" s="154" t="s">
        <v>13</v>
      </c>
      <c r="I47" s="112"/>
      <c r="J47" s="113"/>
      <c r="K47" s="108">
        <f>I47*J47</f>
        <v>0</v>
      </c>
    </row>
    <row r="48" spans="1:11" ht="19.899999999999999" customHeight="1" x14ac:dyDescent="0.4">
      <c r="A48" s="149"/>
      <c r="B48" s="157" t="s">
        <v>158</v>
      </c>
      <c r="C48" s="158"/>
      <c r="D48" s="84"/>
      <c r="E48" s="84"/>
      <c r="F48" s="84"/>
      <c r="G48" s="84"/>
      <c r="H48" s="85" t="s">
        <v>13</v>
      </c>
      <c r="I48" s="114"/>
      <c r="J48" s="115"/>
      <c r="K48" s="111">
        <f t="shared" ref="K48:K50" si="2">I48*J48</f>
        <v>0</v>
      </c>
    </row>
    <row r="49" spans="1:11" ht="19.899999999999999" customHeight="1" x14ac:dyDescent="0.4">
      <c r="A49" s="149"/>
      <c r="B49" s="387" t="s">
        <v>159</v>
      </c>
      <c r="C49" s="388"/>
      <c r="D49" s="86"/>
      <c r="E49" s="86"/>
      <c r="F49" s="86"/>
      <c r="G49" s="86"/>
      <c r="H49" s="85"/>
      <c r="I49" s="114"/>
      <c r="J49" s="115"/>
      <c r="K49" s="111">
        <f t="shared" si="2"/>
        <v>0</v>
      </c>
    </row>
    <row r="50" spans="1:11" ht="19.899999999999999" customHeight="1" x14ac:dyDescent="0.4">
      <c r="A50" s="149"/>
      <c r="B50" s="358" t="s">
        <v>141</v>
      </c>
      <c r="C50" s="360"/>
      <c r="D50" s="84"/>
      <c r="E50" s="84"/>
      <c r="F50" s="84"/>
      <c r="G50" s="84"/>
      <c r="H50" s="85" t="s">
        <v>13</v>
      </c>
      <c r="I50" s="114"/>
      <c r="J50" s="115"/>
      <c r="K50" s="111">
        <f t="shared" si="2"/>
        <v>0</v>
      </c>
    </row>
    <row r="51" spans="1:11" ht="19.899999999999999" customHeight="1" thickBot="1" x14ac:dyDescent="0.4">
      <c r="A51" s="149"/>
      <c r="B51" s="370" t="s">
        <v>129</v>
      </c>
      <c r="C51" s="371"/>
      <c r="D51" s="371"/>
      <c r="E51" s="371"/>
      <c r="F51" s="371"/>
      <c r="G51" s="371"/>
      <c r="H51" s="371"/>
      <c r="I51" s="371"/>
      <c r="J51" s="372"/>
      <c r="K51" s="179">
        <f>SUM(K47:K50)</f>
        <v>0</v>
      </c>
    </row>
    <row r="52" spans="1:11" ht="45" customHeight="1" thickBot="1" x14ac:dyDescent="0.5">
      <c r="A52" s="149"/>
      <c r="B52" s="346" t="s">
        <v>142</v>
      </c>
      <c r="C52" s="363"/>
      <c r="D52" s="159" t="s">
        <v>143</v>
      </c>
      <c r="E52" s="160" t="s">
        <v>46</v>
      </c>
      <c r="F52" s="159" t="s">
        <v>144</v>
      </c>
      <c r="G52" s="159" t="s">
        <v>145</v>
      </c>
      <c r="H52" s="161" t="s">
        <v>164</v>
      </c>
      <c r="I52" s="342"/>
      <c r="J52" s="343"/>
      <c r="K52" s="344"/>
    </row>
    <row r="53" spans="1:11" ht="19.899999999999999" customHeight="1" x14ac:dyDescent="0.4">
      <c r="A53" s="149"/>
      <c r="B53" s="355" t="s">
        <v>146</v>
      </c>
      <c r="C53" s="357"/>
      <c r="D53" s="94"/>
      <c r="E53" s="96"/>
      <c r="F53" s="94"/>
      <c r="G53" s="94"/>
      <c r="H53" s="97"/>
      <c r="I53" s="112"/>
      <c r="J53" s="113"/>
      <c r="K53" s="108">
        <f>I53*J53</f>
        <v>0</v>
      </c>
    </row>
    <row r="54" spans="1:11" ht="19.899999999999999" customHeight="1" x14ac:dyDescent="0.4">
      <c r="A54" s="149"/>
      <c r="B54" s="358" t="s">
        <v>147</v>
      </c>
      <c r="C54" s="360"/>
      <c r="D54" s="83"/>
      <c r="E54" s="87"/>
      <c r="F54" s="83"/>
      <c r="G54" s="83"/>
      <c r="H54" s="88"/>
      <c r="I54" s="114"/>
      <c r="J54" s="115"/>
      <c r="K54" s="111">
        <f t="shared" ref="K54:K57" si="3">I54*J54</f>
        <v>0</v>
      </c>
    </row>
    <row r="55" spans="1:11" ht="19.899999999999999" customHeight="1" x14ac:dyDescent="0.4">
      <c r="A55" s="149"/>
      <c r="B55" s="358" t="s">
        <v>148</v>
      </c>
      <c r="C55" s="360"/>
      <c r="D55" s="83"/>
      <c r="E55" s="89"/>
      <c r="F55" s="83"/>
      <c r="G55" s="83"/>
      <c r="H55" s="88"/>
      <c r="I55" s="114"/>
      <c r="J55" s="115"/>
      <c r="K55" s="111">
        <f t="shared" si="3"/>
        <v>0</v>
      </c>
    </row>
    <row r="56" spans="1:11" ht="19.899999999999999" customHeight="1" x14ac:dyDescent="0.4">
      <c r="A56" s="149"/>
      <c r="B56" s="358" t="s">
        <v>149</v>
      </c>
      <c r="C56" s="360"/>
      <c r="D56" s="83"/>
      <c r="E56" s="89"/>
      <c r="F56" s="83"/>
      <c r="G56" s="83"/>
      <c r="H56" s="88"/>
      <c r="I56" s="114"/>
      <c r="J56" s="115"/>
      <c r="K56" s="111">
        <f t="shared" si="3"/>
        <v>0</v>
      </c>
    </row>
    <row r="57" spans="1:11" ht="19.899999999999999" customHeight="1" x14ac:dyDescent="0.4">
      <c r="A57" s="149"/>
      <c r="B57" s="358" t="s">
        <v>150</v>
      </c>
      <c r="C57" s="360"/>
      <c r="D57" s="90"/>
      <c r="E57" s="91"/>
      <c r="F57" s="90"/>
      <c r="G57" s="90"/>
      <c r="H57" s="90"/>
      <c r="I57" s="116"/>
      <c r="J57" s="117"/>
      <c r="K57" s="111">
        <f t="shared" si="3"/>
        <v>0</v>
      </c>
    </row>
    <row r="58" spans="1:11" ht="19.899999999999999" customHeight="1" thickBot="1" x14ac:dyDescent="0.4">
      <c r="A58" s="149"/>
      <c r="B58" s="370" t="s">
        <v>129</v>
      </c>
      <c r="C58" s="371"/>
      <c r="D58" s="371"/>
      <c r="E58" s="371"/>
      <c r="F58" s="371"/>
      <c r="G58" s="371"/>
      <c r="H58" s="371"/>
      <c r="I58" s="371"/>
      <c r="J58" s="372"/>
      <c r="K58" s="179">
        <f>SUM(K53:K57)</f>
        <v>0</v>
      </c>
    </row>
    <row r="59" spans="1:11" ht="19.899999999999999" customHeight="1" thickBot="1" x14ac:dyDescent="0.4">
      <c r="A59" s="149"/>
      <c r="B59" s="346" t="s">
        <v>151</v>
      </c>
      <c r="C59" s="347"/>
      <c r="D59" s="347"/>
      <c r="E59" s="347"/>
      <c r="F59" s="347"/>
      <c r="G59" s="347"/>
      <c r="H59" s="347"/>
      <c r="I59" s="347"/>
      <c r="J59" s="347"/>
      <c r="K59" s="348"/>
    </row>
    <row r="60" spans="1:11" ht="19.899999999999999" customHeight="1" x14ac:dyDescent="0.4">
      <c r="A60" s="149"/>
      <c r="B60" s="334" t="s">
        <v>147</v>
      </c>
      <c r="C60" s="335"/>
      <c r="D60" s="94"/>
      <c r="E60" s="96"/>
      <c r="F60" s="94"/>
      <c r="G60" s="94"/>
      <c r="H60" s="97"/>
      <c r="I60" s="112"/>
      <c r="J60" s="113"/>
      <c r="K60" s="108">
        <f>I60*J60</f>
        <v>0</v>
      </c>
    </row>
    <row r="61" spans="1:11" ht="19.899999999999999" customHeight="1" x14ac:dyDescent="0.4">
      <c r="A61" s="149"/>
      <c r="B61" s="336" t="s">
        <v>148</v>
      </c>
      <c r="C61" s="337"/>
      <c r="D61" s="83"/>
      <c r="E61" s="87"/>
      <c r="F61" s="83"/>
      <c r="G61" s="83"/>
      <c r="H61" s="88"/>
      <c r="I61" s="114"/>
      <c r="J61" s="115"/>
      <c r="K61" s="111">
        <f t="shared" ref="K61:K65" si="4">I61*J61</f>
        <v>0</v>
      </c>
    </row>
    <row r="62" spans="1:11" ht="19.899999999999999" customHeight="1" x14ac:dyDescent="0.4">
      <c r="A62" s="149"/>
      <c r="B62" s="162" t="s">
        <v>149</v>
      </c>
      <c r="C62" s="163"/>
      <c r="D62" s="83"/>
      <c r="E62" s="87"/>
      <c r="F62" s="83"/>
      <c r="G62" s="83"/>
      <c r="H62" s="88"/>
      <c r="I62" s="114"/>
      <c r="J62" s="115"/>
      <c r="K62" s="111">
        <f t="shared" si="4"/>
        <v>0</v>
      </c>
    </row>
    <row r="63" spans="1:11" ht="19.899999999999999" customHeight="1" x14ac:dyDescent="0.4">
      <c r="A63" s="149"/>
      <c r="B63" s="336" t="s">
        <v>150</v>
      </c>
      <c r="C63" s="337"/>
      <c r="D63" s="83"/>
      <c r="E63" s="87"/>
      <c r="F63" s="83"/>
      <c r="G63" s="83"/>
      <c r="H63" s="88"/>
      <c r="I63" s="114"/>
      <c r="J63" s="115"/>
      <c r="K63" s="111">
        <f t="shared" si="4"/>
        <v>0</v>
      </c>
    </row>
    <row r="64" spans="1:11" ht="37.15" customHeight="1" x14ac:dyDescent="0.4">
      <c r="A64" s="149"/>
      <c r="B64" s="385" t="s">
        <v>152</v>
      </c>
      <c r="C64" s="386"/>
      <c r="D64" s="83"/>
      <c r="E64" s="87"/>
      <c r="F64" s="83"/>
      <c r="G64" s="83"/>
      <c r="H64" s="88"/>
      <c r="I64" s="114"/>
      <c r="J64" s="115"/>
      <c r="K64" s="111">
        <f t="shared" si="4"/>
        <v>0</v>
      </c>
    </row>
    <row r="65" spans="1:11" ht="19.899999999999999" customHeight="1" x14ac:dyDescent="0.4">
      <c r="A65" s="149"/>
      <c r="B65" s="164" t="s">
        <v>153</v>
      </c>
      <c r="C65" s="163"/>
      <c r="D65" s="83"/>
      <c r="E65" s="87"/>
      <c r="F65" s="83"/>
      <c r="G65" s="83"/>
      <c r="H65" s="88"/>
      <c r="I65" s="114"/>
      <c r="J65" s="115"/>
      <c r="K65" s="111">
        <f t="shared" si="4"/>
        <v>0</v>
      </c>
    </row>
    <row r="66" spans="1:11" ht="19.899999999999999" customHeight="1" x14ac:dyDescent="0.35">
      <c r="A66" s="149"/>
      <c r="B66" s="373" t="s">
        <v>129</v>
      </c>
      <c r="C66" s="374"/>
      <c r="D66" s="374"/>
      <c r="E66" s="374"/>
      <c r="F66" s="374"/>
      <c r="G66" s="374"/>
      <c r="H66" s="374"/>
      <c r="I66" s="374"/>
      <c r="J66" s="375"/>
      <c r="K66" s="180">
        <f>SUM(K60:K65)</f>
        <v>0</v>
      </c>
    </row>
    <row r="67" spans="1:11" ht="22.9" customHeight="1" x14ac:dyDescent="0.4">
      <c r="A67" s="149"/>
      <c r="B67" s="382" t="s">
        <v>163</v>
      </c>
      <c r="C67" s="383"/>
      <c r="D67" s="383"/>
      <c r="E67" s="383"/>
      <c r="F67" s="383"/>
      <c r="G67" s="384"/>
      <c r="H67" s="85" t="s">
        <v>137</v>
      </c>
      <c r="I67" s="115"/>
      <c r="J67" s="115"/>
      <c r="K67" s="111">
        <f>I67*J67</f>
        <v>0</v>
      </c>
    </row>
    <row r="68" spans="1:11" ht="19.899999999999999" customHeight="1" thickBot="1" x14ac:dyDescent="0.45">
      <c r="A68" s="149"/>
      <c r="B68" s="379" t="s">
        <v>154</v>
      </c>
      <c r="C68" s="380"/>
      <c r="D68" s="380"/>
      <c r="E68" s="380"/>
      <c r="F68" s="380"/>
      <c r="G68" s="381"/>
      <c r="H68" s="165" t="s">
        <v>137</v>
      </c>
      <c r="I68" s="118"/>
      <c r="J68" s="118"/>
      <c r="K68" s="111">
        <f>I68*J68</f>
        <v>0</v>
      </c>
    </row>
    <row r="69" spans="1:11" ht="40.9" customHeight="1" thickBot="1" x14ac:dyDescent="0.4">
      <c r="A69" s="149"/>
      <c r="B69" s="364" t="s">
        <v>155</v>
      </c>
      <c r="C69" s="365"/>
      <c r="D69" s="365"/>
      <c r="E69" s="365"/>
      <c r="F69" s="365"/>
      <c r="G69" s="365"/>
      <c r="H69" s="365"/>
      <c r="I69" s="365"/>
      <c r="J69" s="366"/>
      <c r="K69" s="181">
        <f>SUM(K26:K32,K53:K57,K60:K65,K67,K68,K35:K44,K47:K50)</f>
        <v>0</v>
      </c>
    </row>
    <row r="70" spans="1:11" x14ac:dyDescent="0.35">
      <c r="A70" s="149"/>
      <c r="B70" s="149"/>
      <c r="C70" s="149"/>
      <c r="D70" s="149"/>
      <c r="E70" s="149"/>
      <c r="F70" s="149"/>
      <c r="G70" s="149"/>
      <c r="H70" s="149"/>
      <c r="I70" s="149"/>
      <c r="J70" s="149"/>
      <c r="K70" s="149"/>
    </row>
    <row r="71" spans="1:11" ht="17.649999999999999" customHeight="1" thickBot="1" x14ac:dyDescent="0.4">
      <c r="A71" s="149"/>
      <c r="B71" s="149"/>
      <c r="C71" s="149"/>
      <c r="D71" s="149"/>
      <c r="E71" s="149"/>
      <c r="F71" s="149"/>
      <c r="G71" s="149"/>
      <c r="H71" s="149"/>
      <c r="I71" s="149"/>
      <c r="J71" s="149"/>
      <c r="K71" s="149"/>
    </row>
    <row r="72" spans="1:11" ht="85" customHeight="1" x14ac:dyDescent="0.55000000000000004">
      <c r="A72" s="149"/>
      <c r="B72" s="166" t="s">
        <v>178</v>
      </c>
      <c r="C72" s="167" t="s">
        <v>167</v>
      </c>
      <c r="D72" s="168"/>
      <c r="F72" s="170"/>
      <c r="G72" s="170"/>
      <c r="H72" s="171"/>
      <c r="I72" s="147"/>
      <c r="J72" s="149"/>
      <c r="K72" s="149"/>
    </row>
    <row r="73" spans="1:11" x14ac:dyDescent="0.35">
      <c r="A73" s="149"/>
      <c r="B73" s="172"/>
      <c r="C73" s="171"/>
      <c r="D73" s="173"/>
      <c r="E73" s="171"/>
      <c r="F73" s="171"/>
      <c r="G73" s="171"/>
      <c r="H73" s="171"/>
      <c r="I73" s="147"/>
      <c r="J73" s="149"/>
      <c r="K73" s="149"/>
    </row>
    <row r="74" spans="1:11" x14ac:dyDescent="0.35">
      <c r="A74" s="149"/>
      <c r="B74" s="172"/>
      <c r="C74" s="171"/>
      <c r="D74" s="173"/>
      <c r="E74" s="149"/>
      <c r="F74" s="171"/>
      <c r="G74" s="171"/>
      <c r="H74" s="171"/>
      <c r="I74" s="147"/>
      <c r="J74" s="149"/>
      <c r="K74" s="149"/>
    </row>
    <row r="75" spans="1:11" x14ac:dyDescent="0.35">
      <c r="A75" s="149"/>
      <c r="B75" s="172"/>
      <c r="C75" s="171"/>
      <c r="D75" s="173"/>
      <c r="E75" s="149"/>
      <c r="F75" s="171"/>
      <c r="G75" s="171"/>
      <c r="H75" s="171"/>
      <c r="I75" s="147"/>
      <c r="J75" s="149"/>
      <c r="K75" s="149"/>
    </row>
    <row r="76" spans="1:11" x14ac:dyDescent="0.35">
      <c r="A76" s="149"/>
      <c r="B76" s="172"/>
      <c r="C76" s="171"/>
      <c r="D76" s="173"/>
      <c r="E76" s="149"/>
      <c r="F76" s="171"/>
      <c r="G76" s="171"/>
      <c r="H76" s="171"/>
      <c r="I76" s="147"/>
      <c r="J76" s="149"/>
      <c r="K76" s="149"/>
    </row>
    <row r="77" spans="1:11" x14ac:dyDescent="0.35">
      <c r="A77" s="149"/>
      <c r="B77" s="172"/>
      <c r="C77" s="171"/>
      <c r="D77" s="173"/>
      <c r="E77" s="149"/>
      <c r="F77" s="171"/>
      <c r="G77" s="171"/>
      <c r="H77" s="171"/>
      <c r="I77" s="147"/>
      <c r="J77" s="149"/>
      <c r="K77" s="149"/>
    </row>
    <row r="78" spans="1:11" ht="47" x14ac:dyDescent="0.55000000000000004">
      <c r="A78" s="149"/>
      <c r="B78" s="174" t="s">
        <v>179</v>
      </c>
      <c r="C78" s="170" t="s">
        <v>167</v>
      </c>
      <c r="D78" s="173"/>
      <c r="E78" s="149"/>
      <c r="F78" s="171"/>
      <c r="H78" s="171"/>
      <c r="I78" s="147"/>
      <c r="J78" s="149"/>
      <c r="K78" s="149"/>
    </row>
    <row r="79" spans="1:11" x14ac:dyDescent="0.35">
      <c r="A79" s="149"/>
      <c r="B79" s="172"/>
      <c r="C79" s="171"/>
      <c r="D79" s="173"/>
      <c r="E79" s="149"/>
      <c r="F79" s="171"/>
      <c r="G79" s="171"/>
      <c r="H79" s="171"/>
      <c r="I79" s="147"/>
      <c r="J79" s="149"/>
      <c r="K79" s="149"/>
    </row>
    <row r="80" spans="1:11" x14ac:dyDescent="0.35">
      <c r="A80" s="149"/>
      <c r="B80" s="172"/>
      <c r="C80" s="171"/>
      <c r="D80" s="173"/>
      <c r="E80" s="149"/>
      <c r="F80" s="171"/>
      <c r="G80" s="171"/>
      <c r="H80" s="171"/>
      <c r="I80" s="149"/>
      <c r="J80" s="149"/>
      <c r="K80" s="149"/>
    </row>
    <row r="81" spans="1:11" x14ac:dyDescent="0.35">
      <c r="A81" s="149"/>
      <c r="B81" s="172"/>
      <c r="C81" s="171"/>
      <c r="D81" s="173"/>
      <c r="E81" s="149"/>
      <c r="F81" s="171"/>
      <c r="G81" s="171"/>
      <c r="H81" s="171"/>
      <c r="I81" s="149"/>
      <c r="J81" s="149"/>
      <c r="K81" s="149"/>
    </row>
    <row r="82" spans="1:11" x14ac:dyDescent="0.35">
      <c r="A82" s="149"/>
      <c r="B82" s="172"/>
      <c r="C82" s="171"/>
      <c r="D82" s="173"/>
      <c r="E82" s="149"/>
      <c r="F82" s="171"/>
      <c r="G82" s="171"/>
      <c r="H82" s="171"/>
      <c r="I82" s="149"/>
      <c r="J82" s="149"/>
      <c r="K82" s="149"/>
    </row>
    <row r="83" spans="1:11" ht="15" thickBot="1" x14ac:dyDescent="0.4">
      <c r="A83" s="149"/>
      <c r="B83" s="175"/>
      <c r="C83" s="176"/>
      <c r="D83" s="177"/>
      <c r="E83" s="149"/>
      <c r="F83" s="171"/>
      <c r="G83" s="171"/>
      <c r="H83" s="171"/>
      <c r="I83" s="149"/>
      <c r="J83" s="149"/>
      <c r="K83" s="149"/>
    </row>
    <row r="95" spans="1:11" x14ac:dyDescent="0.35">
      <c r="B95" s="178"/>
    </row>
  </sheetData>
  <sheetProtection algorithmName="SHA-512" hashValue="qf7eM8soazXIuzk0W2serjS+0El/vhLjqo1FLvdO1cr4CAiXXjDAhnQd5nCZTCXAwcClAgDlHO40VeUlNF7Jcg==" saltValue="eodxp8fO1QL01DXpLs79sg==" spinCount="100000" sheet="1" objects="1" scenarios="1"/>
  <mergeCells count="53">
    <mergeCell ref="A4:K4"/>
    <mergeCell ref="B44:C44"/>
    <mergeCell ref="B46:K46"/>
    <mergeCell ref="D44:G44"/>
    <mergeCell ref="B41:C41"/>
    <mergeCell ref="B42:C42"/>
    <mergeCell ref="B43:C43"/>
    <mergeCell ref="D41:G41"/>
    <mergeCell ref="D42:G42"/>
    <mergeCell ref="D43:G43"/>
    <mergeCell ref="D40:G40"/>
    <mergeCell ref="C32:G32"/>
    <mergeCell ref="D39:G39"/>
    <mergeCell ref="B28:G28"/>
    <mergeCell ref="B27:G27"/>
    <mergeCell ref="D7:J7"/>
    <mergeCell ref="B53:C53"/>
    <mergeCell ref="B55:C55"/>
    <mergeCell ref="B54:C54"/>
    <mergeCell ref="B49:C49"/>
    <mergeCell ref="B50:C50"/>
    <mergeCell ref="B69:J69"/>
    <mergeCell ref="B33:J33"/>
    <mergeCell ref="B51:J51"/>
    <mergeCell ref="B45:J45"/>
    <mergeCell ref="B58:J58"/>
    <mergeCell ref="B66:J66"/>
    <mergeCell ref="B37:G37"/>
    <mergeCell ref="B36:G36"/>
    <mergeCell ref="D38:G38"/>
    <mergeCell ref="B34:K34"/>
    <mergeCell ref="B35:G35"/>
    <mergeCell ref="B68:G68"/>
    <mergeCell ref="B67:G67"/>
    <mergeCell ref="B64:C64"/>
    <mergeCell ref="B63:C63"/>
    <mergeCell ref="B57:C57"/>
    <mergeCell ref="B60:C60"/>
    <mergeCell ref="B61:C61"/>
    <mergeCell ref="B47:C47"/>
    <mergeCell ref="A2:B2"/>
    <mergeCell ref="I52:K52"/>
    <mergeCell ref="E2:K2"/>
    <mergeCell ref="B59:K59"/>
    <mergeCell ref="B5:K6"/>
    <mergeCell ref="B25:K25"/>
    <mergeCell ref="B26:G26"/>
    <mergeCell ref="B31:G31"/>
    <mergeCell ref="B30:G30"/>
    <mergeCell ref="B29:G29"/>
    <mergeCell ref="B7:C7"/>
    <mergeCell ref="B56:C56"/>
    <mergeCell ref="B52:C52"/>
  </mergeCells>
  <pageMargins left="0.7" right="0.7" top="0.75" bottom="0.75" header="0.3" footer="0.3"/>
  <pageSetup paperSize="9" scale="2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A695B-8A3B-4708-B919-DF07F4FBF304}">
  <sheetPr codeName="Feuil5">
    <pageSetUpPr fitToPage="1"/>
  </sheetPr>
  <dimension ref="A1:K83"/>
  <sheetViews>
    <sheetView zoomScale="60" zoomScaleNormal="60" workbookViewId="0">
      <selection activeCell="F80" sqref="F80"/>
    </sheetView>
  </sheetViews>
  <sheetFormatPr baseColWidth="10" defaultColWidth="11.453125" defaultRowHeight="14.5" x14ac:dyDescent="0.35"/>
  <cols>
    <col min="1" max="7" width="37.453125" style="145" customWidth="1"/>
    <col min="8" max="8" width="25.7265625" style="145" customWidth="1"/>
    <col min="9" max="9" width="30.26953125" style="145" customWidth="1"/>
    <col min="10" max="10" width="32" style="145" customWidth="1"/>
    <col min="11" max="11" width="53.26953125" style="145" customWidth="1"/>
    <col min="12" max="16384" width="11.453125" style="145"/>
  </cols>
  <sheetData>
    <row r="1" spans="1:11" ht="15" thickBot="1" x14ac:dyDescent="0.4"/>
    <row r="2" spans="1:11" ht="39.4" customHeight="1" thickBot="1" x14ac:dyDescent="0.4">
      <c r="A2" s="400" t="s">
        <v>170</v>
      </c>
      <c r="B2" s="401"/>
      <c r="C2" s="105"/>
      <c r="E2" s="345" t="s">
        <v>172</v>
      </c>
      <c r="F2" s="345"/>
      <c r="G2" s="345"/>
      <c r="H2" s="345"/>
      <c r="I2" s="345"/>
      <c r="J2" s="345"/>
      <c r="K2" s="345"/>
    </row>
    <row r="3" spans="1:11" ht="15" thickBot="1" x14ac:dyDescent="0.4"/>
    <row r="4" spans="1:11" ht="26.5" thickBot="1" x14ac:dyDescent="0.4">
      <c r="A4" s="402" t="s">
        <v>169</v>
      </c>
      <c r="B4" s="403"/>
      <c r="C4" s="403"/>
      <c r="D4" s="403"/>
      <c r="E4" s="403"/>
      <c r="F4" s="403"/>
      <c r="G4" s="403"/>
      <c r="H4" s="403"/>
      <c r="I4" s="403"/>
      <c r="J4" s="403"/>
      <c r="K4" s="404"/>
    </row>
    <row r="5" spans="1:11" ht="34.15" customHeight="1" x14ac:dyDescent="0.35">
      <c r="B5" s="349" t="s">
        <v>168</v>
      </c>
      <c r="C5" s="350"/>
      <c r="D5" s="350"/>
      <c r="E5" s="350"/>
      <c r="F5" s="350"/>
      <c r="G5" s="350"/>
      <c r="H5" s="350"/>
      <c r="I5" s="350"/>
      <c r="J5" s="350"/>
      <c r="K5" s="351"/>
    </row>
    <row r="6" spans="1:11" ht="15" thickBot="1" x14ac:dyDescent="0.4">
      <c r="A6" s="138"/>
      <c r="B6" s="405"/>
      <c r="C6" s="406"/>
      <c r="D6" s="406"/>
      <c r="E6" s="406"/>
      <c r="F6" s="406"/>
      <c r="G6" s="406"/>
      <c r="H6" s="406"/>
      <c r="I6" s="406"/>
      <c r="J6" s="406"/>
      <c r="K6" s="407"/>
    </row>
    <row r="7" spans="1:11" ht="19" thickBot="1" x14ac:dyDescent="0.4">
      <c r="A7" s="138"/>
      <c r="B7" s="408" t="s">
        <v>116</v>
      </c>
      <c r="C7" s="409"/>
      <c r="D7" s="410" t="s">
        <v>161</v>
      </c>
      <c r="E7" s="411"/>
      <c r="F7" s="411"/>
      <c r="G7" s="411"/>
      <c r="H7" s="411"/>
      <c r="I7" s="411"/>
      <c r="J7" s="412"/>
      <c r="K7" s="146"/>
    </row>
    <row r="8" spans="1:11" ht="64" x14ac:dyDescent="0.35">
      <c r="A8" s="138"/>
      <c r="B8" s="187" t="s">
        <v>0</v>
      </c>
      <c r="C8" s="188" t="s">
        <v>27</v>
      </c>
      <c r="D8" s="189" t="s">
        <v>45</v>
      </c>
      <c r="E8" s="188" t="s">
        <v>1</v>
      </c>
      <c r="F8" s="188" t="s">
        <v>47</v>
      </c>
      <c r="G8" s="188" t="s">
        <v>48</v>
      </c>
      <c r="H8" s="191" t="s">
        <v>46</v>
      </c>
      <c r="I8" s="191" t="s">
        <v>2</v>
      </c>
      <c r="J8" s="192" t="s">
        <v>36</v>
      </c>
      <c r="K8" s="182"/>
    </row>
    <row r="9" spans="1:11" ht="19.899999999999999" customHeight="1" x14ac:dyDescent="0.4">
      <c r="A9" s="138"/>
      <c r="B9" s="195" t="str">
        <f>IF('1. Synthèse des dépenses '!A11="", " ", '1. Synthèse des dépenses '!A11)</f>
        <v xml:space="preserve"> </v>
      </c>
      <c r="C9" s="196" t="str">
        <f>IF('1. Synthèse des dépenses '!B11="", " ", '1. Synthèse des dépenses '!B11)</f>
        <v xml:space="preserve"> </v>
      </c>
      <c r="D9" s="186" t="str">
        <f>IF('1. Synthèse des dépenses '!C11="", " ", '1. Synthèse des dépenses '!C11)</f>
        <v xml:space="preserve"> </v>
      </c>
      <c r="E9" s="193" t="str">
        <f>IF('1. Synthèse des dépenses '!D11="", " ", '1. Synthèse des dépenses '!D11)</f>
        <v xml:space="preserve"> </v>
      </c>
      <c r="F9" s="196" t="str">
        <f>IF('1. Synthèse des dépenses '!E11="", " ", '1. Synthèse des dépenses '!E11)</f>
        <v xml:space="preserve"> </v>
      </c>
      <c r="G9" s="197" t="str">
        <f>IF('1. Synthèse des dépenses '!F11="", " ", '1. Synthèse des dépenses '!F11)</f>
        <v xml:space="preserve"> </v>
      </c>
      <c r="H9" s="198" t="str">
        <f>IF('1. Synthèse des dépenses '!G11="", " ", '1. Synthèse des dépenses '!G11)</f>
        <v xml:space="preserve"> </v>
      </c>
      <c r="I9" s="198" t="str">
        <f>IF('1. Synthèse des dépenses '!H11="", " ", '1. Synthèse des dépenses '!H11)</f>
        <v xml:space="preserve"> </v>
      </c>
      <c r="J9" s="199" t="str">
        <f>IF('1. Synthèse des dépenses '!I11="", " ", '1. Synthèse des dépenses '!I12)</f>
        <v xml:space="preserve"> </v>
      </c>
      <c r="K9" s="182"/>
    </row>
    <row r="10" spans="1:11" ht="19.899999999999999" customHeight="1" x14ac:dyDescent="0.4">
      <c r="A10" s="138"/>
      <c r="B10" s="195" t="str">
        <f>IF('1. Synthèse des dépenses '!A12="", " ", '1. Synthèse des dépenses '!A12)</f>
        <v xml:space="preserve"> </v>
      </c>
      <c r="C10" s="196" t="str">
        <f>IF('1. Synthèse des dépenses '!B12="", " ", '1. Synthèse des dépenses '!B12)</f>
        <v xml:space="preserve"> </v>
      </c>
      <c r="D10" s="186" t="str">
        <f>IF('1. Synthèse des dépenses '!C12="", " ", '1. Synthèse des dépenses '!C12)</f>
        <v xml:space="preserve"> </v>
      </c>
      <c r="E10" s="193" t="str">
        <f>IF('1. Synthèse des dépenses '!D12="", " ", '1. Synthèse des dépenses '!D12)</f>
        <v xml:space="preserve"> </v>
      </c>
      <c r="F10" s="196" t="str">
        <f>IF('1. Synthèse des dépenses '!E12="", " ", '1. Synthèse des dépenses '!E12)</f>
        <v xml:space="preserve"> </v>
      </c>
      <c r="G10" s="197" t="str">
        <f>IF('1. Synthèse des dépenses '!F12="", " ", '1. Synthèse des dépenses '!F12)</f>
        <v xml:space="preserve"> </v>
      </c>
      <c r="H10" s="198" t="str">
        <f>IF('1. Synthèse des dépenses '!G12="", " ", '1. Synthèse des dépenses '!G12)</f>
        <v xml:space="preserve"> </v>
      </c>
      <c r="I10" s="198" t="str">
        <f>IF('1. Synthèse des dépenses '!H12="", " ", '1. Synthèse des dépenses '!H12)</f>
        <v xml:space="preserve"> </v>
      </c>
      <c r="J10" s="199" t="str">
        <f>IF('1. Synthèse des dépenses '!I12="", " ", '1. Synthèse des dépenses '!I13)</f>
        <v xml:space="preserve"> </v>
      </c>
      <c r="K10" s="182"/>
    </row>
    <row r="11" spans="1:11" ht="19.899999999999999" customHeight="1" x14ac:dyDescent="0.4">
      <c r="A11" s="138"/>
      <c r="B11" s="195" t="str">
        <f>IF('1. Synthèse des dépenses '!A13="", " ", '1. Synthèse des dépenses '!A13)</f>
        <v xml:space="preserve"> </v>
      </c>
      <c r="C11" s="196" t="str">
        <f>IF('1. Synthèse des dépenses '!B13="", " ", '1. Synthèse des dépenses '!B13)</f>
        <v xml:space="preserve"> </v>
      </c>
      <c r="D11" s="186" t="str">
        <f>IF('1. Synthèse des dépenses '!C13="", " ", '1. Synthèse des dépenses '!C13)</f>
        <v xml:space="preserve"> </v>
      </c>
      <c r="E11" s="193" t="str">
        <f>IF('1. Synthèse des dépenses '!D13="", " ", '1. Synthèse des dépenses '!D13)</f>
        <v xml:space="preserve"> </v>
      </c>
      <c r="F11" s="196" t="str">
        <f>IF('1. Synthèse des dépenses '!E13="", " ", '1. Synthèse des dépenses '!E13)</f>
        <v xml:space="preserve"> </v>
      </c>
      <c r="G11" s="197" t="str">
        <f>IF('1. Synthèse des dépenses '!F13="", " ", '1. Synthèse des dépenses '!F13)</f>
        <v xml:space="preserve"> </v>
      </c>
      <c r="H11" s="198" t="str">
        <f>IF('1. Synthèse des dépenses '!G13="", " ", '1. Synthèse des dépenses '!G13)</f>
        <v xml:space="preserve"> </v>
      </c>
      <c r="I11" s="198" t="str">
        <f>IF('1. Synthèse des dépenses '!H13="", " ", '1. Synthèse des dépenses '!H13)</f>
        <v xml:space="preserve"> </v>
      </c>
      <c r="J11" s="199" t="str">
        <f>IF('1. Synthèse des dépenses '!I13="", " ", '1. Synthèse des dépenses '!I13)</f>
        <v xml:space="preserve"> </v>
      </c>
      <c r="K11" s="182"/>
    </row>
    <row r="12" spans="1:11" ht="19.899999999999999" customHeight="1" x14ac:dyDescent="0.4">
      <c r="A12" s="138"/>
      <c r="B12" s="195" t="str">
        <f>IF('1. Synthèse des dépenses '!A14="", " ", '1. Synthèse des dépenses '!A14)</f>
        <v xml:space="preserve"> </v>
      </c>
      <c r="C12" s="196" t="str">
        <f>IF('1. Synthèse des dépenses '!B14="", " ", '1. Synthèse des dépenses '!B14)</f>
        <v xml:space="preserve"> </v>
      </c>
      <c r="D12" s="186" t="str">
        <f>IF('1. Synthèse des dépenses '!C14="", " ", '1. Synthèse des dépenses '!C14)</f>
        <v xml:space="preserve"> </v>
      </c>
      <c r="E12" s="193" t="str">
        <f>IF('1. Synthèse des dépenses '!D14="", " ", '1. Synthèse des dépenses '!D14)</f>
        <v xml:space="preserve"> </v>
      </c>
      <c r="F12" s="196" t="str">
        <f>IF('1. Synthèse des dépenses '!E14="", " ", '1. Synthèse des dépenses '!E14)</f>
        <v xml:space="preserve"> </v>
      </c>
      <c r="G12" s="197" t="str">
        <f>IF('1. Synthèse des dépenses '!F14="", " ", '1. Synthèse des dépenses '!F14)</f>
        <v xml:space="preserve"> </v>
      </c>
      <c r="H12" s="198" t="str">
        <f>IF('1. Synthèse des dépenses '!G14="", " ", '1. Synthèse des dépenses '!G14)</f>
        <v xml:space="preserve"> </v>
      </c>
      <c r="I12" s="198" t="str">
        <f>IF('1. Synthèse des dépenses '!H14="", " ", '1. Synthèse des dépenses '!H14)</f>
        <v xml:space="preserve"> </v>
      </c>
      <c r="J12" s="199" t="str">
        <f>IF('1. Synthèse des dépenses '!I14="", " ", '1. Synthèse des dépenses '!I14)</f>
        <v xml:space="preserve"> </v>
      </c>
      <c r="K12" s="182"/>
    </row>
    <row r="13" spans="1:11" ht="19.899999999999999" customHeight="1" x14ac:dyDescent="0.4">
      <c r="A13" s="138"/>
      <c r="B13" s="195" t="str">
        <f>IF('1. Synthèse des dépenses '!A15="", " ", '1. Synthèse des dépenses '!A15)</f>
        <v xml:space="preserve"> </v>
      </c>
      <c r="C13" s="196" t="str">
        <f>IF('1. Synthèse des dépenses '!B15="", " ", '1. Synthèse des dépenses '!B15)</f>
        <v xml:space="preserve"> </v>
      </c>
      <c r="D13" s="186" t="str">
        <f>IF('1. Synthèse des dépenses '!C15="", " ", '1. Synthèse des dépenses '!C15)</f>
        <v xml:space="preserve"> </v>
      </c>
      <c r="E13" s="193" t="str">
        <f>IF('1. Synthèse des dépenses '!D15="", " ", '1. Synthèse des dépenses '!D15)</f>
        <v xml:space="preserve"> </v>
      </c>
      <c r="F13" s="196" t="str">
        <f>IF('1. Synthèse des dépenses '!E15="", " ", '1. Synthèse des dépenses '!E15)</f>
        <v xml:space="preserve"> </v>
      </c>
      <c r="G13" s="197" t="str">
        <f>IF('1. Synthèse des dépenses '!F15="", " ", '1. Synthèse des dépenses '!F15)</f>
        <v xml:space="preserve"> </v>
      </c>
      <c r="H13" s="198" t="str">
        <f>IF('1. Synthèse des dépenses '!G15="", " ", '1. Synthèse des dépenses '!G15)</f>
        <v xml:space="preserve"> </v>
      </c>
      <c r="I13" s="198" t="str">
        <f>IF('1. Synthèse des dépenses '!H15="", " ", '1. Synthèse des dépenses '!H15)</f>
        <v xml:space="preserve"> </v>
      </c>
      <c r="J13" s="199" t="str">
        <f>IF('1. Synthèse des dépenses '!I15="", " ", '1. Synthèse des dépenses '!I15)</f>
        <v xml:space="preserve"> </v>
      </c>
      <c r="K13" s="182"/>
    </row>
    <row r="14" spans="1:11" ht="19.899999999999999" customHeight="1" x14ac:dyDescent="0.4">
      <c r="A14" s="138"/>
      <c r="B14" s="195" t="str">
        <f>IF('1. Synthèse des dépenses '!A16="", " ", '1. Synthèse des dépenses '!A16)</f>
        <v xml:space="preserve"> </v>
      </c>
      <c r="C14" s="196" t="str">
        <f>IF('1. Synthèse des dépenses '!B16="", " ", '1. Synthèse des dépenses '!B16)</f>
        <v xml:space="preserve"> </v>
      </c>
      <c r="D14" s="186" t="str">
        <f>IF('1. Synthèse des dépenses '!C16="", " ", '1. Synthèse des dépenses '!C16)</f>
        <v xml:space="preserve"> </v>
      </c>
      <c r="E14" s="193" t="str">
        <f>IF('1. Synthèse des dépenses '!D16="", " ", '1. Synthèse des dépenses '!D16)</f>
        <v xml:space="preserve"> </v>
      </c>
      <c r="F14" s="196" t="str">
        <f>IF('1. Synthèse des dépenses '!E16="", " ", '1. Synthèse des dépenses '!E16)</f>
        <v xml:space="preserve"> </v>
      </c>
      <c r="G14" s="197" t="str">
        <f>IF('1. Synthèse des dépenses '!F16="", " ", '1. Synthèse des dépenses '!F16)</f>
        <v xml:space="preserve"> </v>
      </c>
      <c r="H14" s="198" t="str">
        <f>IF('1. Synthèse des dépenses '!G16="", " ", '1. Synthèse des dépenses '!G16)</f>
        <v xml:space="preserve"> </v>
      </c>
      <c r="I14" s="198" t="str">
        <f>IF('1. Synthèse des dépenses '!H16="", " ", '1. Synthèse des dépenses '!H16)</f>
        <v xml:space="preserve"> </v>
      </c>
      <c r="J14" s="199" t="str">
        <f>IF('1. Synthèse des dépenses '!I16="", " ", '1. Synthèse des dépenses '!I16)</f>
        <v xml:space="preserve"> </v>
      </c>
      <c r="K14" s="182"/>
    </row>
    <row r="15" spans="1:11" ht="19.899999999999999" customHeight="1" x14ac:dyDescent="0.4">
      <c r="A15" s="138"/>
      <c r="B15" s="195" t="str">
        <f>IF('1. Synthèse des dépenses '!A17="", " ", '1. Synthèse des dépenses '!A17)</f>
        <v xml:space="preserve"> </v>
      </c>
      <c r="C15" s="196" t="str">
        <f>IF('1. Synthèse des dépenses '!B17="", " ", '1. Synthèse des dépenses '!B17)</f>
        <v xml:space="preserve"> </v>
      </c>
      <c r="D15" s="186" t="str">
        <f>IF('1. Synthèse des dépenses '!C17="", " ", '1. Synthèse des dépenses '!C17)</f>
        <v xml:space="preserve"> </v>
      </c>
      <c r="E15" s="193" t="str">
        <f>IF('1. Synthèse des dépenses '!D17="", " ", '1. Synthèse des dépenses '!D17)</f>
        <v xml:space="preserve"> </v>
      </c>
      <c r="F15" s="196" t="str">
        <f>IF('1. Synthèse des dépenses '!E17="", " ", '1. Synthèse des dépenses '!E17)</f>
        <v xml:space="preserve"> </v>
      </c>
      <c r="G15" s="197" t="str">
        <f>IF('1. Synthèse des dépenses '!F17="", " ", '1. Synthèse des dépenses '!F17)</f>
        <v xml:space="preserve"> </v>
      </c>
      <c r="H15" s="198" t="str">
        <f>IF('1. Synthèse des dépenses '!G17="", " ", '1. Synthèse des dépenses '!G17)</f>
        <v xml:space="preserve"> </v>
      </c>
      <c r="I15" s="198" t="str">
        <f>IF('1. Synthèse des dépenses '!H17="", " ", '1. Synthèse des dépenses '!H17)</f>
        <v xml:space="preserve"> </v>
      </c>
      <c r="J15" s="199" t="str">
        <f>IF('1. Synthèse des dépenses '!I17="", " ", '1. Synthèse des dépenses '!I17)</f>
        <v xml:space="preserve"> </v>
      </c>
      <c r="K15" s="182"/>
    </row>
    <row r="16" spans="1:11" ht="19.899999999999999" customHeight="1" x14ac:dyDescent="0.4">
      <c r="A16" s="138"/>
      <c r="B16" s="195" t="str">
        <f>IF('1. Synthèse des dépenses '!A18="", " ", '1. Synthèse des dépenses '!A18)</f>
        <v xml:space="preserve"> </v>
      </c>
      <c r="C16" s="196" t="str">
        <f>IF('1. Synthèse des dépenses '!B18="", " ", '1. Synthèse des dépenses '!B18)</f>
        <v xml:space="preserve"> </v>
      </c>
      <c r="D16" s="186" t="str">
        <f>IF('1. Synthèse des dépenses '!C18="", " ", '1. Synthèse des dépenses '!C18)</f>
        <v xml:space="preserve"> </v>
      </c>
      <c r="E16" s="193" t="str">
        <f>IF('1. Synthèse des dépenses '!D18="", " ", '1. Synthèse des dépenses '!D18)</f>
        <v xml:space="preserve"> </v>
      </c>
      <c r="F16" s="196" t="str">
        <f>IF('1. Synthèse des dépenses '!E18="", " ", '1. Synthèse des dépenses '!E18)</f>
        <v xml:space="preserve"> </v>
      </c>
      <c r="G16" s="197" t="str">
        <f>IF('1. Synthèse des dépenses '!F18="", " ", '1. Synthèse des dépenses '!F18)</f>
        <v xml:space="preserve"> </v>
      </c>
      <c r="H16" s="198" t="str">
        <f>IF('1. Synthèse des dépenses '!G18="", " ", '1. Synthèse des dépenses '!G18)</f>
        <v xml:space="preserve"> </v>
      </c>
      <c r="I16" s="198" t="str">
        <f>IF('1. Synthèse des dépenses '!H18="", " ", '1. Synthèse des dépenses '!H18)</f>
        <v xml:space="preserve"> </v>
      </c>
      <c r="J16" s="199" t="str">
        <f>IF('1. Synthèse des dépenses '!I18="", " ", '1. Synthèse des dépenses '!I18)</f>
        <v xml:space="preserve"> </v>
      </c>
      <c r="K16" s="182"/>
    </row>
    <row r="17" spans="1:11" ht="19.899999999999999" customHeight="1" x14ac:dyDescent="0.4">
      <c r="A17" s="138"/>
      <c r="B17" s="195" t="str">
        <f>IF('1. Synthèse des dépenses '!A19="", " ", '1. Synthèse des dépenses '!A19)</f>
        <v xml:space="preserve"> </v>
      </c>
      <c r="C17" s="196" t="str">
        <f>IF('1. Synthèse des dépenses '!B19="", " ", '1. Synthèse des dépenses '!B19)</f>
        <v xml:space="preserve"> </v>
      </c>
      <c r="D17" s="186" t="str">
        <f>IF('1. Synthèse des dépenses '!C19="", " ", '1. Synthèse des dépenses '!C19)</f>
        <v xml:space="preserve"> </v>
      </c>
      <c r="E17" s="193" t="str">
        <f>IF('1. Synthèse des dépenses '!D19="", " ", '1. Synthèse des dépenses '!D19)</f>
        <v xml:space="preserve"> </v>
      </c>
      <c r="F17" s="196" t="str">
        <f>IF('1. Synthèse des dépenses '!E19="", " ", '1. Synthèse des dépenses '!E19)</f>
        <v xml:space="preserve"> </v>
      </c>
      <c r="G17" s="197" t="str">
        <f>IF('1. Synthèse des dépenses '!F19="", " ", '1. Synthèse des dépenses '!F19)</f>
        <v xml:space="preserve"> </v>
      </c>
      <c r="H17" s="198" t="str">
        <f>IF('1. Synthèse des dépenses '!G19="", " ", '1. Synthèse des dépenses '!G19)</f>
        <v xml:space="preserve"> </v>
      </c>
      <c r="I17" s="198" t="str">
        <f>IF('1. Synthèse des dépenses '!H19="", " ", '1. Synthèse des dépenses '!H19)</f>
        <v xml:space="preserve"> </v>
      </c>
      <c r="J17" s="199" t="str">
        <f>IF('1. Synthèse des dépenses '!I19="", " ", '1. Synthèse des dépenses '!I19)</f>
        <v xml:space="preserve"> </v>
      </c>
      <c r="K17" s="182"/>
    </row>
    <row r="18" spans="1:11" ht="19.899999999999999" customHeight="1" x14ac:dyDescent="0.4">
      <c r="A18" s="138"/>
      <c r="B18" s="195" t="str">
        <f>IF('1. Synthèse des dépenses '!A20="", " ", '1. Synthèse des dépenses '!A20)</f>
        <v xml:space="preserve"> </v>
      </c>
      <c r="C18" s="196" t="str">
        <f>IF('1. Synthèse des dépenses '!B20="", " ", '1. Synthèse des dépenses '!B20)</f>
        <v xml:space="preserve"> </v>
      </c>
      <c r="D18" s="186" t="str">
        <f>IF('1. Synthèse des dépenses '!C20="", " ", '1. Synthèse des dépenses '!C20)</f>
        <v xml:space="preserve"> </v>
      </c>
      <c r="E18" s="193" t="str">
        <f>IF('1. Synthèse des dépenses '!D20="", " ", '1. Synthèse des dépenses '!D20)</f>
        <v xml:space="preserve"> </v>
      </c>
      <c r="F18" s="196" t="str">
        <f>IF('1. Synthèse des dépenses '!E20="", " ", '1. Synthèse des dépenses '!E20)</f>
        <v xml:space="preserve"> </v>
      </c>
      <c r="G18" s="197" t="str">
        <f>IF('1. Synthèse des dépenses '!F20="", " ", '1. Synthèse des dépenses '!F20)</f>
        <v xml:space="preserve"> </v>
      </c>
      <c r="H18" s="198" t="str">
        <f>IF('1. Synthèse des dépenses '!G20="", " ", '1. Synthèse des dépenses '!G20)</f>
        <v xml:space="preserve"> </v>
      </c>
      <c r="I18" s="198" t="str">
        <f>IF('1. Synthèse des dépenses '!H20="", " ", '1. Synthèse des dépenses '!H20)</f>
        <v xml:space="preserve"> </v>
      </c>
      <c r="J18" s="199" t="str">
        <f>IF('1. Synthèse des dépenses '!I20="", " ", '1. Synthèse des dépenses '!I20)</f>
        <v xml:space="preserve"> </v>
      </c>
      <c r="K18" s="182"/>
    </row>
    <row r="19" spans="1:11" ht="19.899999999999999" customHeight="1" x14ac:dyDescent="0.4">
      <c r="A19" s="138"/>
      <c r="B19" s="195" t="str">
        <f>IF('1. Synthèse des dépenses '!A21="", " ", '1. Synthèse des dépenses '!A21)</f>
        <v xml:space="preserve"> </v>
      </c>
      <c r="C19" s="196" t="str">
        <f>IF('1. Synthèse des dépenses '!B21="", " ", '1. Synthèse des dépenses '!B21)</f>
        <v xml:space="preserve"> </v>
      </c>
      <c r="D19" s="186" t="str">
        <f>IF('1. Synthèse des dépenses '!C21="", " ", '1. Synthèse des dépenses '!C21)</f>
        <v xml:space="preserve"> </v>
      </c>
      <c r="E19" s="193" t="str">
        <f>IF('1. Synthèse des dépenses '!D21="", " ", '1. Synthèse des dépenses '!D21)</f>
        <v xml:space="preserve"> </v>
      </c>
      <c r="F19" s="196" t="str">
        <f>IF('1. Synthèse des dépenses '!E21="", " ", '1. Synthèse des dépenses '!E21)</f>
        <v xml:space="preserve"> </v>
      </c>
      <c r="G19" s="197" t="str">
        <f>IF('1. Synthèse des dépenses '!F21="", " ", '1. Synthèse des dépenses '!F21)</f>
        <v xml:space="preserve"> </v>
      </c>
      <c r="H19" s="198" t="str">
        <f>IF('1. Synthèse des dépenses '!G21="", " ", '1. Synthèse des dépenses '!G21)</f>
        <v xml:space="preserve"> </v>
      </c>
      <c r="I19" s="198" t="str">
        <f>IF('1. Synthèse des dépenses '!H21="", " ", '1. Synthèse des dépenses '!H21)</f>
        <v xml:space="preserve"> </v>
      </c>
      <c r="J19" s="199" t="str">
        <f>IF('1. Synthèse des dépenses '!I21="", " ", '1. Synthèse des dépenses '!I21)</f>
        <v xml:space="preserve"> </v>
      </c>
      <c r="K19" s="182"/>
    </row>
    <row r="20" spans="1:11" ht="19.899999999999999" customHeight="1" x14ac:dyDescent="0.4">
      <c r="A20" s="138"/>
      <c r="B20" s="195" t="str">
        <f>IF('1. Synthèse des dépenses '!A22="", " ", '1. Synthèse des dépenses '!A22)</f>
        <v xml:space="preserve"> </v>
      </c>
      <c r="C20" s="196" t="str">
        <f>IF('1. Synthèse des dépenses '!B22="", " ", '1. Synthèse des dépenses '!B22)</f>
        <v xml:space="preserve"> </v>
      </c>
      <c r="D20" s="186" t="str">
        <f>IF('1. Synthèse des dépenses '!C22="", " ", '1. Synthèse des dépenses '!C22)</f>
        <v xml:space="preserve"> </v>
      </c>
      <c r="E20" s="193" t="str">
        <f>IF('1. Synthèse des dépenses '!D22="", " ", '1. Synthèse des dépenses '!D22)</f>
        <v xml:space="preserve"> </v>
      </c>
      <c r="F20" s="196" t="str">
        <f>IF('1. Synthèse des dépenses '!E22="", " ", '1. Synthèse des dépenses '!E22)</f>
        <v xml:space="preserve"> </v>
      </c>
      <c r="G20" s="197" t="str">
        <f>IF('1. Synthèse des dépenses '!F22="", " ", '1. Synthèse des dépenses '!F22)</f>
        <v xml:space="preserve"> </v>
      </c>
      <c r="H20" s="198" t="str">
        <f>IF('1. Synthèse des dépenses '!G22="", " ", '1. Synthèse des dépenses '!G22)</f>
        <v xml:space="preserve"> </v>
      </c>
      <c r="I20" s="198" t="str">
        <f>IF('1. Synthèse des dépenses '!H22="", " ", '1. Synthèse des dépenses '!H22)</f>
        <v xml:space="preserve"> </v>
      </c>
      <c r="J20" s="199" t="str">
        <f>IF('1. Synthèse des dépenses '!I22="", " ", '1. Synthèse des dépenses '!I22)</f>
        <v xml:space="preserve"> </v>
      </c>
      <c r="K20" s="182"/>
    </row>
    <row r="21" spans="1:11" ht="19.899999999999999" customHeight="1" x14ac:dyDescent="0.4">
      <c r="A21" s="138"/>
      <c r="B21" s="195" t="str">
        <f>IF('1. Synthèse des dépenses '!A23="", " ", '1. Synthèse des dépenses '!A23)</f>
        <v xml:space="preserve"> </v>
      </c>
      <c r="C21" s="196" t="str">
        <f>IF('1. Synthèse des dépenses '!B23="", " ", '1. Synthèse des dépenses '!B23)</f>
        <v xml:space="preserve"> </v>
      </c>
      <c r="D21" s="186" t="str">
        <f>IF('1. Synthèse des dépenses '!C23="", " ", '1. Synthèse des dépenses '!C23)</f>
        <v xml:space="preserve"> </v>
      </c>
      <c r="E21" s="193" t="str">
        <f>IF('1. Synthèse des dépenses '!D23="", " ", '1. Synthèse des dépenses '!D23)</f>
        <v xml:space="preserve"> </v>
      </c>
      <c r="F21" s="196" t="str">
        <f>IF('1. Synthèse des dépenses '!E23="", " ", '1. Synthèse des dépenses '!E23)</f>
        <v xml:space="preserve"> </v>
      </c>
      <c r="G21" s="197" t="str">
        <f>IF('1. Synthèse des dépenses '!F23="", " ", '1. Synthèse des dépenses '!F23)</f>
        <v xml:space="preserve"> </v>
      </c>
      <c r="H21" s="198" t="str">
        <f>IF('1. Synthèse des dépenses '!G23="", " ", '1. Synthèse des dépenses '!G23)</f>
        <v xml:space="preserve"> </v>
      </c>
      <c r="I21" s="198" t="str">
        <f>IF('1. Synthèse des dépenses '!H23="", " ", '1. Synthèse des dépenses '!H23)</f>
        <v xml:space="preserve"> </v>
      </c>
      <c r="J21" s="199" t="str">
        <f>IF('1. Synthèse des dépenses '!I23="", " ", '1. Synthèse des dépenses '!I23)</f>
        <v xml:space="preserve"> </v>
      </c>
      <c r="K21" s="182"/>
    </row>
    <row r="22" spans="1:11" ht="19.899999999999999" customHeight="1" thickBot="1" x14ac:dyDescent="0.45">
      <c r="A22" s="138"/>
      <c r="B22" s="200" t="str">
        <f>IF('1. Synthèse des dépenses '!A24="", " ", '1. Synthèse des dépenses '!A24)</f>
        <v xml:space="preserve"> </v>
      </c>
      <c r="C22" s="201" t="str">
        <f>IF('1. Synthèse des dépenses '!B24="", " ", '1. Synthèse des dépenses '!B24)</f>
        <v xml:space="preserve"> </v>
      </c>
      <c r="D22" s="190" t="str">
        <f>IF('1. Synthèse des dépenses '!C24="", " ", '1. Synthèse des dépenses '!C24)</f>
        <v xml:space="preserve"> </v>
      </c>
      <c r="E22" s="194" t="str">
        <f>IF('1. Synthèse des dépenses '!D24="", " ", '1. Synthèse des dépenses '!D24)</f>
        <v xml:space="preserve"> </v>
      </c>
      <c r="F22" s="201" t="str">
        <f>IF('1. Synthèse des dépenses '!E24="", " ", '1. Synthèse des dépenses '!E24)</f>
        <v xml:space="preserve"> </v>
      </c>
      <c r="G22" s="202" t="str">
        <f>IF('1. Synthèse des dépenses '!F24="", " ", '1. Synthèse des dépenses '!F24)</f>
        <v xml:space="preserve"> </v>
      </c>
      <c r="H22" s="203" t="str">
        <f>IF('1. Synthèse des dépenses '!G24="", " ", '1. Synthèse des dépenses '!G24)</f>
        <v xml:space="preserve"> </v>
      </c>
      <c r="I22" s="203" t="str">
        <f>IF('1. Synthèse des dépenses '!H24="", " ", '1. Synthèse des dépenses '!H24)</f>
        <v xml:space="preserve"> </v>
      </c>
      <c r="J22" s="204" t="str">
        <f>IF('1. Synthèse des dépenses '!I24="", " ", '1. Synthèse des dépenses '!I24)</f>
        <v xml:space="preserve"> </v>
      </c>
      <c r="K22" s="182"/>
    </row>
    <row r="23" spans="1:11" ht="15" thickBot="1" x14ac:dyDescent="0.4">
      <c r="A23" s="138"/>
      <c r="B23" s="148"/>
      <c r="C23" s="149"/>
      <c r="D23" s="149"/>
      <c r="E23" s="149"/>
      <c r="F23" s="149"/>
      <c r="G23" s="149"/>
      <c r="H23" s="149"/>
      <c r="I23" s="149"/>
      <c r="J23" s="149"/>
      <c r="K23" s="149"/>
    </row>
    <row r="24" spans="1:11" ht="34.9" customHeight="1" thickBot="1" x14ac:dyDescent="0.4">
      <c r="A24" s="104" t="s">
        <v>165</v>
      </c>
      <c r="B24" s="149"/>
      <c r="C24" s="149"/>
      <c r="D24" s="149"/>
      <c r="E24" s="149"/>
      <c r="F24" s="149"/>
      <c r="G24" s="149"/>
      <c r="H24" s="150" t="s">
        <v>117</v>
      </c>
      <c r="I24" s="151" t="s">
        <v>118</v>
      </c>
      <c r="J24" s="152" t="s">
        <v>119</v>
      </c>
      <c r="K24" s="153" t="s">
        <v>120</v>
      </c>
    </row>
    <row r="25" spans="1:11" ht="19.899999999999999" customHeight="1" thickBot="1" x14ac:dyDescent="0.4">
      <c r="A25" s="149"/>
      <c r="B25" s="346" t="s">
        <v>121</v>
      </c>
      <c r="C25" s="347"/>
      <c r="D25" s="347"/>
      <c r="E25" s="347"/>
      <c r="F25" s="347"/>
      <c r="G25" s="347"/>
      <c r="H25" s="347"/>
      <c r="I25" s="347"/>
      <c r="J25" s="347"/>
      <c r="K25" s="348"/>
    </row>
    <row r="26" spans="1:11" ht="19.899999999999999" customHeight="1" x14ac:dyDescent="0.35">
      <c r="A26" s="149"/>
      <c r="B26" s="355" t="s">
        <v>122</v>
      </c>
      <c r="C26" s="356"/>
      <c r="D26" s="356"/>
      <c r="E26" s="356"/>
      <c r="F26" s="356"/>
      <c r="G26" s="357"/>
      <c r="H26" s="154" t="s">
        <v>13</v>
      </c>
      <c r="I26" s="93"/>
      <c r="J26" s="94"/>
      <c r="K26" s="99">
        <f>I26*J26</f>
        <v>0</v>
      </c>
    </row>
    <row r="27" spans="1:11" ht="19.899999999999999" customHeight="1" x14ac:dyDescent="0.35">
      <c r="A27" s="149"/>
      <c r="B27" s="358" t="s">
        <v>123</v>
      </c>
      <c r="C27" s="359"/>
      <c r="D27" s="359"/>
      <c r="E27" s="359"/>
      <c r="F27" s="359"/>
      <c r="G27" s="360"/>
      <c r="H27" s="85" t="s">
        <v>13</v>
      </c>
      <c r="I27" s="82"/>
      <c r="J27" s="83"/>
      <c r="K27" s="100">
        <f t="shared" ref="K27:K32" si="0">I27*J27</f>
        <v>0</v>
      </c>
    </row>
    <row r="28" spans="1:11" ht="19.899999999999999" customHeight="1" x14ac:dyDescent="0.35">
      <c r="A28" s="149"/>
      <c r="B28" s="358" t="s">
        <v>124</v>
      </c>
      <c r="C28" s="359"/>
      <c r="D28" s="359"/>
      <c r="E28" s="359"/>
      <c r="F28" s="359"/>
      <c r="G28" s="360"/>
      <c r="H28" s="85" t="s">
        <v>13</v>
      </c>
      <c r="I28" s="82"/>
      <c r="J28" s="83"/>
      <c r="K28" s="100">
        <f t="shared" si="0"/>
        <v>0</v>
      </c>
    </row>
    <row r="29" spans="1:11" ht="19.899999999999999" customHeight="1" x14ac:dyDescent="0.35">
      <c r="A29" s="149"/>
      <c r="B29" s="358" t="s">
        <v>125</v>
      </c>
      <c r="C29" s="359"/>
      <c r="D29" s="359"/>
      <c r="E29" s="359"/>
      <c r="F29" s="359"/>
      <c r="G29" s="360"/>
      <c r="H29" s="85" t="s">
        <v>13</v>
      </c>
      <c r="I29" s="82"/>
      <c r="J29" s="83"/>
      <c r="K29" s="100">
        <f t="shared" si="0"/>
        <v>0</v>
      </c>
    </row>
    <row r="30" spans="1:11" ht="19.899999999999999" customHeight="1" x14ac:dyDescent="0.35">
      <c r="A30" s="149"/>
      <c r="B30" s="358" t="s">
        <v>126</v>
      </c>
      <c r="C30" s="359"/>
      <c r="D30" s="359"/>
      <c r="E30" s="359"/>
      <c r="F30" s="359"/>
      <c r="G30" s="360"/>
      <c r="H30" s="85" t="s">
        <v>13</v>
      </c>
      <c r="I30" s="82"/>
      <c r="J30" s="83"/>
      <c r="K30" s="100">
        <f t="shared" si="0"/>
        <v>0</v>
      </c>
    </row>
    <row r="31" spans="1:11" ht="19.899999999999999" customHeight="1" x14ac:dyDescent="0.35">
      <c r="A31" s="149"/>
      <c r="B31" s="358" t="s">
        <v>127</v>
      </c>
      <c r="C31" s="359"/>
      <c r="D31" s="359"/>
      <c r="E31" s="359"/>
      <c r="F31" s="359"/>
      <c r="G31" s="360"/>
      <c r="H31" s="85" t="s">
        <v>13</v>
      </c>
      <c r="I31" s="82"/>
      <c r="J31" s="83"/>
      <c r="K31" s="100">
        <f t="shared" si="0"/>
        <v>0</v>
      </c>
    </row>
    <row r="32" spans="1:11" ht="19.899999999999999" customHeight="1" x14ac:dyDescent="0.35">
      <c r="A32" s="149"/>
      <c r="B32" s="101" t="s">
        <v>128</v>
      </c>
      <c r="C32" s="392"/>
      <c r="D32" s="393"/>
      <c r="E32" s="393"/>
      <c r="F32" s="393"/>
      <c r="G32" s="394"/>
      <c r="H32" s="83"/>
      <c r="I32" s="82"/>
      <c r="J32" s="83"/>
      <c r="K32" s="100">
        <f t="shared" si="0"/>
        <v>0</v>
      </c>
    </row>
    <row r="33" spans="1:11" ht="19.899999999999999" customHeight="1" thickBot="1" x14ac:dyDescent="0.4">
      <c r="A33" s="149"/>
      <c r="B33" s="367" t="s">
        <v>129</v>
      </c>
      <c r="C33" s="368"/>
      <c r="D33" s="368"/>
      <c r="E33" s="368"/>
      <c r="F33" s="368"/>
      <c r="G33" s="368"/>
      <c r="H33" s="368"/>
      <c r="I33" s="368"/>
      <c r="J33" s="369"/>
      <c r="K33" s="102">
        <f>SUM(K26:K32)</f>
        <v>0</v>
      </c>
    </row>
    <row r="34" spans="1:11" ht="19.899999999999999" customHeight="1" thickBot="1" x14ac:dyDescent="0.4">
      <c r="A34" s="149"/>
      <c r="B34" s="346" t="s">
        <v>130</v>
      </c>
      <c r="C34" s="347"/>
      <c r="D34" s="347"/>
      <c r="E34" s="347"/>
      <c r="F34" s="347"/>
      <c r="G34" s="347"/>
      <c r="H34" s="347"/>
      <c r="I34" s="347"/>
      <c r="J34" s="347"/>
      <c r="K34" s="348"/>
    </row>
    <row r="35" spans="1:11" ht="19.899999999999999" customHeight="1" x14ac:dyDescent="0.35">
      <c r="A35" s="149"/>
      <c r="B35" s="355" t="s">
        <v>131</v>
      </c>
      <c r="C35" s="356"/>
      <c r="D35" s="356"/>
      <c r="E35" s="356"/>
      <c r="F35" s="356"/>
      <c r="G35" s="357"/>
      <c r="H35" s="154" t="s">
        <v>8</v>
      </c>
      <c r="I35" s="93"/>
      <c r="J35" s="94"/>
      <c r="K35" s="99">
        <f>I35*J35</f>
        <v>0</v>
      </c>
    </row>
    <row r="36" spans="1:11" ht="19.899999999999999" customHeight="1" x14ac:dyDescent="0.35">
      <c r="A36" s="149"/>
      <c r="B36" s="358" t="s">
        <v>132</v>
      </c>
      <c r="C36" s="359"/>
      <c r="D36" s="359"/>
      <c r="E36" s="359"/>
      <c r="F36" s="359"/>
      <c r="G36" s="360"/>
      <c r="H36" s="85" t="s">
        <v>8</v>
      </c>
      <c r="I36" s="82"/>
      <c r="J36" s="83"/>
      <c r="K36" s="100">
        <f t="shared" ref="K36:K44" si="1">I36*J36</f>
        <v>0</v>
      </c>
    </row>
    <row r="37" spans="1:11" ht="19.899999999999999" customHeight="1" x14ac:dyDescent="0.35">
      <c r="A37" s="149"/>
      <c r="B37" s="358" t="s">
        <v>133</v>
      </c>
      <c r="C37" s="359"/>
      <c r="D37" s="359"/>
      <c r="E37" s="359"/>
      <c r="F37" s="359"/>
      <c r="G37" s="360"/>
      <c r="H37" s="85" t="s">
        <v>8</v>
      </c>
      <c r="I37" s="82"/>
      <c r="J37" s="83"/>
      <c r="K37" s="100">
        <f t="shared" si="1"/>
        <v>0</v>
      </c>
    </row>
    <row r="38" spans="1:11" ht="19.899999999999999" customHeight="1" x14ac:dyDescent="0.35">
      <c r="A38" s="149"/>
      <c r="B38" s="155" t="s">
        <v>134</v>
      </c>
      <c r="C38" s="156"/>
      <c r="D38" s="376"/>
      <c r="E38" s="377"/>
      <c r="F38" s="377"/>
      <c r="G38" s="378"/>
      <c r="H38" s="85" t="s">
        <v>8</v>
      </c>
      <c r="I38" s="82"/>
      <c r="J38" s="83"/>
      <c r="K38" s="100">
        <f t="shared" si="1"/>
        <v>0</v>
      </c>
    </row>
    <row r="39" spans="1:11" ht="19.899999999999999" customHeight="1" x14ac:dyDescent="0.35">
      <c r="A39" s="149"/>
      <c r="B39" s="155" t="s">
        <v>135</v>
      </c>
      <c r="C39" s="156"/>
      <c r="D39" s="376"/>
      <c r="E39" s="377"/>
      <c r="F39" s="377"/>
      <c r="G39" s="378"/>
      <c r="H39" s="85" t="s">
        <v>8</v>
      </c>
      <c r="I39" s="82"/>
      <c r="J39" s="83"/>
      <c r="K39" s="100">
        <f t="shared" si="1"/>
        <v>0</v>
      </c>
    </row>
    <row r="40" spans="1:11" ht="19.899999999999999" customHeight="1" x14ac:dyDescent="0.35">
      <c r="A40" s="149"/>
      <c r="B40" s="155" t="s">
        <v>135</v>
      </c>
      <c r="C40" s="156"/>
      <c r="D40" s="376"/>
      <c r="E40" s="377"/>
      <c r="F40" s="377"/>
      <c r="G40" s="378"/>
      <c r="H40" s="85" t="s">
        <v>8</v>
      </c>
      <c r="I40" s="82"/>
      <c r="J40" s="83"/>
      <c r="K40" s="100">
        <f t="shared" si="1"/>
        <v>0</v>
      </c>
    </row>
    <row r="41" spans="1:11" ht="19.899999999999999" customHeight="1" x14ac:dyDescent="0.35">
      <c r="A41" s="149"/>
      <c r="B41" s="358" t="s">
        <v>136</v>
      </c>
      <c r="C41" s="360"/>
      <c r="D41" s="376"/>
      <c r="E41" s="377"/>
      <c r="F41" s="377"/>
      <c r="G41" s="378"/>
      <c r="H41" s="85" t="s">
        <v>137</v>
      </c>
      <c r="I41" s="82"/>
      <c r="J41" s="83"/>
      <c r="K41" s="100">
        <f t="shared" si="1"/>
        <v>0</v>
      </c>
    </row>
    <row r="42" spans="1:11" ht="19.899999999999999" customHeight="1" x14ac:dyDescent="0.35">
      <c r="A42" s="149"/>
      <c r="B42" s="358" t="s">
        <v>138</v>
      </c>
      <c r="C42" s="360"/>
      <c r="D42" s="376"/>
      <c r="E42" s="377"/>
      <c r="F42" s="377"/>
      <c r="G42" s="378"/>
      <c r="H42" s="85" t="s">
        <v>137</v>
      </c>
      <c r="I42" s="82"/>
      <c r="J42" s="83"/>
      <c r="K42" s="100">
        <f t="shared" si="1"/>
        <v>0</v>
      </c>
    </row>
    <row r="43" spans="1:11" ht="19.899999999999999" customHeight="1" x14ac:dyDescent="0.35">
      <c r="A43" s="149"/>
      <c r="B43" s="358" t="s">
        <v>139</v>
      </c>
      <c r="C43" s="360"/>
      <c r="D43" s="376"/>
      <c r="E43" s="377"/>
      <c r="F43" s="377"/>
      <c r="G43" s="378"/>
      <c r="H43" s="85"/>
      <c r="I43" s="82"/>
      <c r="J43" s="83"/>
      <c r="K43" s="100">
        <f t="shared" si="1"/>
        <v>0</v>
      </c>
    </row>
    <row r="44" spans="1:11" ht="19.899999999999999" customHeight="1" x14ac:dyDescent="0.35">
      <c r="A44" s="149"/>
      <c r="B44" s="358" t="s">
        <v>140</v>
      </c>
      <c r="C44" s="360"/>
      <c r="D44" s="376"/>
      <c r="E44" s="377"/>
      <c r="F44" s="377"/>
      <c r="G44" s="378"/>
      <c r="H44" s="85" t="s">
        <v>137</v>
      </c>
      <c r="I44" s="82"/>
      <c r="J44" s="83"/>
      <c r="K44" s="100">
        <f t="shared" si="1"/>
        <v>0</v>
      </c>
    </row>
    <row r="45" spans="1:11" ht="19.899999999999999" customHeight="1" thickBot="1" x14ac:dyDescent="0.4">
      <c r="A45" s="149"/>
      <c r="B45" s="370" t="s">
        <v>129</v>
      </c>
      <c r="C45" s="371"/>
      <c r="D45" s="371"/>
      <c r="E45" s="371"/>
      <c r="F45" s="371"/>
      <c r="G45" s="371"/>
      <c r="H45" s="371"/>
      <c r="I45" s="371"/>
      <c r="J45" s="371"/>
      <c r="K45" s="103">
        <f>SUM(K35:K44)</f>
        <v>0</v>
      </c>
    </row>
    <row r="46" spans="1:11" ht="19.899999999999999" customHeight="1" thickBot="1" x14ac:dyDescent="0.4">
      <c r="A46" s="149"/>
      <c r="B46" s="346" t="s">
        <v>156</v>
      </c>
      <c r="C46" s="347"/>
      <c r="D46" s="347"/>
      <c r="E46" s="347"/>
      <c r="F46" s="347"/>
      <c r="G46" s="347"/>
      <c r="H46" s="347"/>
      <c r="I46" s="347"/>
      <c r="J46" s="347"/>
      <c r="K46" s="348"/>
    </row>
    <row r="47" spans="1:11" ht="19.899999999999999" customHeight="1" x14ac:dyDescent="0.35">
      <c r="A47" s="149"/>
      <c r="B47" s="338" t="s">
        <v>157</v>
      </c>
      <c r="C47" s="339"/>
      <c r="D47" s="95"/>
      <c r="E47" s="95"/>
      <c r="F47" s="95"/>
      <c r="G47" s="95"/>
      <c r="H47" s="154" t="s">
        <v>13</v>
      </c>
      <c r="I47" s="93"/>
      <c r="J47" s="94"/>
      <c r="K47" s="99">
        <f>I47*J47</f>
        <v>0</v>
      </c>
    </row>
    <row r="48" spans="1:11" ht="19.899999999999999" customHeight="1" x14ac:dyDescent="0.35">
      <c r="A48" s="149"/>
      <c r="B48" s="157" t="s">
        <v>158</v>
      </c>
      <c r="C48" s="158"/>
      <c r="D48" s="84"/>
      <c r="E48" s="84"/>
      <c r="F48" s="84"/>
      <c r="G48" s="84"/>
      <c r="H48" s="85" t="s">
        <v>13</v>
      </c>
      <c r="I48" s="82"/>
      <c r="J48" s="83"/>
      <c r="K48" s="100">
        <f t="shared" ref="K48:K50" si="2">I48*J48</f>
        <v>0</v>
      </c>
    </row>
    <row r="49" spans="1:11" ht="19.899999999999999" customHeight="1" x14ac:dyDescent="0.35">
      <c r="A49" s="149"/>
      <c r="B49" s="398" t="s">
        <v>159</v>
      </c>
      <c r="C49" s="399"/>
      <c r="D49" s="86"/>
      <c r="E49" s="86"/>
      <c r="F49" s="86"/>
      <c r="G49" s="86"/>
      <c r="H49" s="85"/>
      <c r="I49" s="82"/>
      <c r="J49" s="83"/>
      <c r="K49" s="100">
        <f t="shared" si="2"/>
        <v>0</v>
      </c>
    </row>
    <row r="50" spans="1:11" ht="19.899999999999999" customHeight="1" x14ac:dyDescent="0.35">
      <c r="A50" s="149"/>
      <c r="B50" s="358" t="s">
        <v>141</v>
      </c>
      <c r="C50" s="360"/>
      <c r="D50" s="84"/>
      <c r="E50" s="84"/>
      <c r="F50" s="84"/>
      <c r="G50" s="84"/>
      <c r="H50" s="85" t="s">
        <v>13</v>
      </c>
      <c r="I50" s="82"/>
      <c r="J50" s="83"/>
      <c r="K50" s="100">
        <f t="shared" si="2"/>
        <v>0</v>
      </c>
    </row>
    <row r="51" spans="1:11" ht="19.899999999999999" customHeight="1" thickBot="1" x14ac:dyDescent="0.4">
      <c r="A51" s="149"/>
      <c r="B51" s="370" t="s">
        <v>129</v>
      </c>
      <c r="C51" s="371"/>
      <c r="D51" s="371"/>
      <c r="E51" s="371"/>
      <c r="F51" s="371"/>
      <c r="G51" s="371"/>
      <c r="H51" s="371"/>
      <c r="I51" s="371"/>
      <c r="J51" s="372"/>
      <c r="K51" s="179">
        <f>SUM(K47:K50)</f>
        <v>0</v>
      </c>
    </row>
    <row r="52" spans="1:11" ht="45" customHeight="1" thickBot="1" x14ac:dyDescent="0.5">
      <c r="A52" s="149"/>
      <c r="B52" s="346" t="s">
        <v>142</v>
      </c>
      <c r="C52" s="363"/>
      <c r="D52" s="159" t="s">
        <v>143</v>
      </c>
      <c r="E52" s="160" t="s">
        <v>46</v>
      </c>
      <c r="F52" s="159" t="s">
        <v>144</v>
      </c>
      <c r="G52" s="159" t="s">
        <v>145</v>
      </c>
      <c r="H52" s="161" t="s">
        <v>164</v>
      </c>
      <c r="I52" s="342"/>
      <c r="J52" s="343"/>
      <c r="K52" s="344"/>
    </row>
    <row r="53" spans="1:11" ht="19.899999999999999" customHeight="1" x14ac:dyDescent="0.35">
      <c r="A53" s="149"/>
      <c r="B53" s="355" t="s">
        <v>146</v>
      </c>
      <c r="C53" s="357"/>
      <c r="D53" s="94"/>
      <c r="E53" s="96"/>
      <c r="F53" s="94"/>
      <c r="G53" s="94"/>
      <c r="H53" s="97"/>
      <c r="I53" s="93"/>
      <c r="J53" s="94"/>
      <c r="K53" s="99">
        <f>I53*J53</f>
        <v>0</v>
      </c>
    </row>
    <row r="54" spans="1:11" ht="19.899999999999999" customHeight="1" x14ac:dyDescent="0.35">
      <c r="A54" s="149"/>
      <c r="B54" s="358" t="s">
        <v>147</v>
      </c>
      <c r="C54" s="360"/>
      <c r="D54" s="83"/>
      <c r="E54" s="87"/>
      <c r="F54" s="83"/>
      <c r="G54" s="83"/>
      <c r="H54" s="88"/>
      <c r="I54" s="82"/>
      <c r="J54" s="83"/>
      <c r="K54" s="100">
        <f t="shared" ref="K54:K57" si="3">I54*J54</f>
        <v>0</v>
      </c>
    </row>
    <row r="55" spans="1:11" ht="19.899999999999999" customHeight="1" x14ac:dyDescent="0.35">
      <c r="A55" s="149"/>
      <c r="B55" s="358" t="s">
        <v>148</v>
      </c>
      <c r="C55" s="360"/>
      <c r="D55" s="83"/>
      <c r="E55" s="89"/>
      <c r="F55" s="83"/>
      <c r="G55" s="83"/>
      <c r="H55" s="88"/>
      <c r="I55" s="82"/>
      <c r="J55" s="83"/>
      <c r="K55" s="100">
        <f t="shared" si="3"/>
        <v>0</v>
      </c>
    </row>
    <row r="56" spans="1:11" ht="19.899999999999999" customHeight="1" x14ac:dyDescent="0.35">
      <c r="A56" s="149"/>
      <c r="B56" s="358" t="s">
        <v>149</v>
      </c>
      <c r="C56" s="360"/>
      <c r="D56" s="83"/>
      <c r="E56" s="89"/>
      <c r="F56" s="83"/>
      <c r="G56" s="83"/>
      <c r="H56" s="88"/>
      <c r="I56" s="82"/>
      <c r="J56" s="83"/>
      <c r="K56" s="100">
        <f t="shared" si="3"/>
        <v>0</v>
      </c>
    </row>
    <row r="57" spans="1:11" ht="19.899999999999999" customHeight="1" x14ac:dyDescent="0.35">
      <c r="A57" s="149"/>
      <c r="B57" s="358" t="s">
        <v>150</v>
      </c>
      <c r="C57" s="360"/>
      <c r="D57" s="90"/>
      <c r="E57" s="91"/>
      <c r="F57" s="90"/>
      <c r="G57" s="90"/>
      <c r="H57" s="90"/>
      <c r="I57" s="92"/>
      <c r="J57" s="90"/>
      <c r="K57" s="100">
        <f t="shared" si="3"/>
        <v>0</v>
      </c>
    </row>
    <row r="58" spans="1:11" ht="19.899999999999999" customHeight="1" thickBot="1" x14ac:dyDescent="0.4">
      <c r="A58" s="149"/>
      <c r="B58" s="370" t="s">
        <v>129</v>
      </c>
      <c r="C58" s="371"/>
      <c r="D58" s="371"/>
      <c r="E58" s="371"/>
      <c r="F58" s="371"/>
      <c r="G58" s="371"/>
      <c r="H58" s="371"/>
      <c r="I58" s="371"/>
      <c r="J58" s="372"/>
      <c r="K58" s="179">
        <f>SUM(K53:K57)</f>
        <v>0</v>
      </c>
    </row>
    <row r="59" spans="1:11" ht="19.899999999999999" customHeight="1" thickBot="1" x14ac:dyDescent="0.4">
      <c r="A59" s="149"/>
      <c r="B59" s="346" t="s">
        <v>151</v>
      </c>
      <c r="C59" s="347"/>
      <c r="D59" s="347"/>
      <c r="E59" s="347"/>
      <c r="F59" s="347"/>
      <c r="G59" s="347"/>
      <c r="H59" s="347"/>
      <c r="I59" s="347"/>
      <c r="J59" s="347"/>
      <c r="K59" s="348"/>
    </row>
    <row r="60" spans="1:11" ht="19.899999999999999" customHeight="1" x14ac:dyDescent="0.35">
      <c r="A60" s="149"/>
      <c r="B60" s="334" t="s">
        <v>147</v>
      </c>
      <c r="C60" s="335"/>
      <c r="D60" s="94"/>
      <c r="E60" s="96"/>
      <c r="F60" s="94"/>
      <c r="G60" s="94"/>
      <c r="H60" s="97"/>
      <c r="I60" s="93"/>
      <c r="J60" s="94"/>
      <c r="K60" s="99">
        <f>I60*J60</f>
        <v>0</v>
      </c>
    </row>
    <row r="61" spans="1:11" ht="19.899999999999999" customHeight="1" x14ac:dyDescent="0.35">
      <c r="A61" s="149"/>
      <c r="B61" s="336" t="s">
        <v>148</v>
      </c>
      <c r="C61" s="337"/>
      <c r="D61" s="83"/>
      <c r="E61" s="87"/>
      <c r="F61" s="83"/>
      <c r="G61" s="83"/>
      <c r="H61" s="88"/>
      <c r="I61" s="82"/>
      <c r="J61" s="83"/>
      <c r="K61" s="100">
        <f t="shared" ref="K61:K65" si="4">I61*J61</f>
        <v>0</v>
      </c>
    </row>
    <row r="62" spans="1:11" ht="19.899999999999999" customHeight="1" x14ac:dyDescent="0.35">
      <c r="A62" s="149"/>
      <c r="B62" s="162" t="s">
        <v>149</v>
      </c>
      <c r="C62" s="163"/>
      <c r="D62" s="83"/>
      <c r="E62" s="87"/>
      <c r="F62" s="83"/>
      <c r="G62" s="83"/>
      <c r="H62" s="88"/>
      <c r="I62" s="82"/>
      <c r="J62" s="83"/>
      <c r="K62" s="100">
        <f t="shared" si="4"/>
        <v>0</v>
      </c>
    </row>
    <row r="63" spans="1:11" ht="19.899999999999999" customHeight="1" x14ac:dyDescent="0.35">
      <c r="A63" s="149"/>
      <c r="B63" s="336" t="s">
        <v>150</v>
      </c>
      <c r="C63" s="337"/>
      <c r="D63" s="83"/>
      <c r="E63" s="87"/>
      <c r="F63" s="83"/>
      <c r="G63" s="83"/>
      <c r="H63" s="88"/>
      <c r="I63" s="82"/>
      <c r="J63" s="83"/>
      <c r="K63" s="100">
        <f t="shared" si="4"/>
        <v>0</v>
      </c>
    </row>
    <row r="64" spans="1:11" ht="37.15" customHeight="1" x14ac:dyDescent="0.35">
      <c r="A64" s="149"/>
      <c r="B64" s="385" t="s">
        <v>152</v>
      </c>
      <c r="C64" s="386"/>
      <c r="D64" s="83"/>
      <c r="E64" s="87"/>
      <c r="F64" s="83"/>
      <c r="G64" s="83"/>
      <c r="H64" s="88"/>
      <c r="I64" s="82"/>
      <c r="J64" s="83"/>
      <c r="K64" s="100">
        <f t="shared" si="4"/>
        <v>0</v>
      </c>
    </row>
    <row r="65" spans="1:11" ht="19.899999999999999" customHeight="1" x14ac:dyDescent="0.35">
      <c r="A65" s="149"/>
      <c r="B65" s="164" t="s">
        <v>153</v>
      </c>
      <c r="C65" s="163"/>
      <c r="D65" s="83"/>
      <c r="E65" s="87"/>
      <c r="F65" s="83"/>
      <c r="G65" s="83"/>
      <c r="H65" s="88"/>
      <c r="I65" s="82"/>
      <c r="J65" s="83"/>
      <c r="K65" s="100">
        <f t="shared" si="4"/>
        <v>0</v>
      </c>
    </row>
    <row r="66" spans="1:11" ht="19.899999999999999" customHeight="1" x14ac:dyDescent="0.35">
      <c r="A66" s="149"/>
      <c r="B66" s="373" t="s">
        <v>129</v>
      </c>
      <c r="C66" s="374"/>
      <c r="D66" s="374"/>
      <c r="E66" s="374"/>
      <c r="F66" s="374"/>
      <c r="G66" s="374"/>
      <c r="H66" s="374"/>
      <c r="I66" s="374"/>
      <c r="J66" s="375"/>
      <c r="K66" s="180">
        <f>SUM(K60:K65)</f>
        <v>0</v>
      </c>
    </row>
    <row r="67" spans="1:11" ht="22.9" customHeight="1" x14ac:dyDescent="0.35">
      <c r="A67" s="149"/>
      <c r="B67" s="382" t="s">
        <v>163</v>
      </c>
      <c r="C67" s="383"/>
      <c r="D67" s="383"/>
      <c r="E67" s="383"/>
      <c r="F67" s="383"/>
      <c r="G67" s="384"/>
      <c r="H67" s="85" t="s">
        <v>137</v>
      </c>
      <c r="I67" s="83"/>
      <c r="J67" s="83"/>
      <c r="K67" s="100">
        <f>I67*J67</f>
        <v>0</v>
      </c>
    </row>
    <row r="68" spans="1:11" ht="19.899999999999999" customHeight="1" thickBot="1" x14ac:dyDescent="0.4">
      <c r="A68" s="149"/>
      <c r="B68" s="379" t="s">
        <v>154</v>
      </c>
      <c r="C68" s="380"/>
      <c r="D68" s="380"/>
      <c r="E68" s="380"/>
      <c r="F68" s="380"/>
      <c r="G68" s="381"/>
      <c r="H68" s="165" t="s">
        <v>137</v>
      </c>
      <c r="I68" s="98"/>
      <c r="J68" s="98"/>
      <c r="K68" s="100">
        <f>I68*J68</f>
        <v>0</v>
      </c>
    </row>
    <row r="69" spans="1:11" ht="40.9" customHeight="1" thickBot="1" x14ac:dyDescent="0.4">
      <c r="A69" s="149"/>
      <c r="B69" s="364" t="s">
        <v>155</v>
      </c>
      <c r="C69" s="365"/>
      <c r="D69" s="365"/>
      <c r="E69" s="365"/>
      <c r="F69" s="365"/>
      <c r="G69" s="365"/>
      <c r="H69" s="365"/>
      <c r="I69" s="365"/>
      <c r="J69" s="366"/>
      <c r="K69" s="181">
        <f>SUM(K26:K32,K53:K57,K60:K65,K67,K68,K35:K44,K47:K50)</f>
        <v>0</v>
      </c>
    </row>
    <row r="70" spans="1:11" x14ac:dyDescent="0.35">
      <c r="A70" s="149"/>
      <c r="B70" s="149"/>
      <c r="C70" s="149"/>
      <c r="D70" s="149"/>
      <c r="E70" s="149"/>
      <c r="F70" s="149"/>
      <c r="G70" s="149"/>
      <c r="H70" s="149"/>
      <c r="I70" s="149"/>
      <c r="J70" s="149"/>
      <c r="K70" s="149"/>
    </row>
    <row r="71" spans="1:11" ht="17.649999999999999" customHeight="1" thickBot="1" x14ac:dyDescent="0.4">
      <c r="A71" s="149"/>
      <c r="B71" s="149"/>
      <c r="C71" s="149"/>
      <c r="D71" s="149"/>
      <c r="E71" s="149"/>
      <c r="F71" s="149"/>
      <c r="G71" s="149"/>
      <c r="H71" s="149"/>
      <c r="I71" s="149"/>
      <c r="J71" s="149"/>
      <c r="K71" s="149"/>
    </row>
    <row r="72" spans="1:11" ht="64.900000000000006" customHeight="1" x14ac:dyDescent="0.55000000000000004">
      <c r="A72" s="149"/>
      <c r="B72" s="166" t="s">
        <v>178</v>
      </c>
      <c r="C72" s="167" t="s">
        <v>167</v>
      </c>
      <c r="D72" s="168"/>
      <c r="E72" s="169"/>
      <c r="F72" s="170"/>
      <c r="G72" s="170"/>
      <c r="H72" s="171"/>
      <c r="I72" s="149"/>
      <c r="J72" s="149"/>
      <c r="K72" s="149"/>
    </row>
    <row r="73" spans="1:11" x14ac:dyDescent="0.35">
      <c r="A73" s="149"/>
      <c r="B73" s="172"/>
      <c r="C73" s="171"/>
      <c r="D73" s="173"/>
      <c r="E73" s="149"/>
      <c r="F73" s="171"/>
      <c r="G73" s="171"/>
      <c r="H73" s="171"/>
      <c r="I73" s="149"/>
      <c r="J73" s="149"/>
      <c r="K73" s="149"/>
    </row>
    <row r="74" spans="1:11" x14ac:dyDescent="0.35">
      <c r="A74" s="149"/>
      <c r="B74" s="172"/>
      <c r="C74" s="171"/>
      <c r="D74" s="173"/>
      <c r="E74" s="149"/>
      <c r="F74" s="171"/>
      <c r="G74" s="171"/>
      <c r="H74" s="171"/>
      <c r="I74" s="149"/>
      <c r="J74" s="149"/>
      <c r="K74" s="149"/>
    </row>
    <row r="75" spans="1:11" x14ac:dyDescent="0.35">
      <c r="A75" s="149"/>
      <c r="B75" s="172"/>
      <c r="C75" s="171"/>
      <c r="D75" s="173"/>
      <c r="E75" s="149"/>
      <c r="F75" s="171"/>
      <c r="G75" s="171"/>
      <c r="H75" s="171"/>
      <c r="I75" s="149"/>
      <c r="J75" s="149"/>
      <c r="K75" s="149"/>
    </row>
    <row r="76" spans="1:11" x14ac:dyDescent="0.35">
      <c r="A76" s="149"/>
      <c r="B76" s="172"/>
      <c r="C76" s="171"/>
      <c r="D76" s="173"/>
      <c r="E76" s="149"/>
      <c r="F76" s="171"/>
      <c r="G76" s="171"/>
      <c r="H76" s="171"/>
      <c r="I76" s="149"/>
      <c r="J76" s="149"/>
      <c r="K76" s="149"/>
    </row>
    <row r="77" spans="1:11" x14ac:dyDescent="0.35">
      <c r="A77" s="149"/>
      <c r="B77" s="172"/>
      <c r="C77" s="171"/>
      <c r="D77" s="173"/>
      <c r="E77" s="149"/>
      <c r="F77" s="171"/>
      <c r="G77" s="171"/>
      <c r="H77" s="171"/>
      <c r="I77" s="149"/>
      <c r="J77" s="149"/>
      <c r="K77" s="149"/>
    </row>
    <row r="78" spans="1:11" x14ac:dyDescent="0.35">
      <c r="A78" s="149"/>
      <c r="B78" s="172"/>
      <c r="C78" s="171"/>
      <c r="D78" s="173"/>
      <c r="E78" s="149"/>
      <c r="F78" s="171"/>
      <c r="G78" s="171"/>
      <c r="H78" s="171"/>
      <c r="I78" s="149"/>
      <c r="J78" s="149"/>
      <c r="K78" s="149"/>
    </row>
    <row r="79" spans="1:11" ht="47" x14ac:dyDescent="0.55000000000000004">
      <c r="A79" s="149"/>
      <c r="B79" s="174" t="s">
        <v>179</v>
      </c>
      <c r="C79" s="170" t="s">
        <v>167</v>
      </c>
      <c r="D79" s="173"/>
      <c r="F79" s="171"/>
      <c r="G79" s="171"/>
      <c r="H79" s="171"/>
      <c r="I79" s="149"/>
      <c r="J79" s="149"/>
      <c r="K79" s="149"/>
    </row>
    <row r="80" spans="1:11" x14ac:dyDescent="0.35">
      <c r="A80" s="149"/>
      <c r="B80" s="172"/>
      <c r="C80" s="171"/>
      <c r="D80" s="173"/>
      <c r="E80" s="149"/>
      <c r="F80" s="171"/>
      <c r="G80" s="171"/>
      <c r="H80" s="171"/>
      <c r="I80" s="149"/>
      <c r="J80" s="149"/>
      <c r="K80" s="149"/>
    </row>
    <row r="81" spans="1:11" x14ac:dyDescent="0.35">
      <c r="A81" s="149"/>
      <c r="B81" s="172"/>
      <c r="C81" s="171"/>
      <c r="D81" s="173"/>
      <c r="E81" s="149"/>
      <c r="F81" s="171"/>
      <c r="G81" s="171"/>
      <c r="H81" s="171"/>
      <c r="I81" s="149"/>
      <c r="J81" s="149"/>
      <c r="K81" s="149"/>
    </row>
    <row r="82" spans="1:11" x14ac:dyDescent="0.35">
      <c r="A82" s="149"/>
      <c r="B82" s="172"/>
      <c r="C82" s="171"/>
      <c r="D82" s="173"/>
      <c r="E82" s="149"/>
      <c r="F82" s="171"/>
      <c r="G82" s="171"/>
      <c r="H82" s="171"/>
      <c r="I82" s="149"/>
      <c r="J82" s="149"/>
      <c r="K82" s="149"/>
    </row>
    <row r="83" spans="1:11" ht="15" thickBot="1" x14ac:dyDescent="0.4">
      <c r="A83" s="149"/>
      <c r="B83" s="175"/>
      <c r="C83" s="176"/>
      <c r="D83" s="177"/>
      <c r="E83" s="149"/>
      <c r="F83" s="171"/>
      <c r="G83" s="171"/>
      <c r="H83" s="171"/>
      <c r="I83" s="149"/>
      <c r="J83" s="149"/>
      <c r="K83" s="149"/>
    </row>
  </sheetData>
  <mergeCells count="53">
    <mergeCell ref="A2:B2"/>
    <mergeCell ref="E2:K2"/>
    <mergeCell ref="A4:K4"/>
    <mergeCell ref="B5:K6"/>
    <mergeCell ref="B7:C7"/>
    <mergeCell ref="D7:J7"/>
    <mergeCell ref="B36:G36"/>
    <mergeCell ref="B25:K25"/>
    <mergeCell ref="B26:G26"/>
    <mergeCell ref="B27:G27"/>
    <mergeCell ref="B28:G28"/>
    <mergeCell ref="B29:G29"/>
    <mergeCell ref="B30:G30"/>
    <mergeCell ref="B31:G31"/>
    <mergeCell ref="C32:G32"/>
    <mergeCell ref="B33:J33"/>
    <mergeCell ref="B34:K34"/>
    <mergeCell ref="B35:G35"/>
    <mergeCell ref="B37:G37"/>
    <mergeCell ref="D38:G38"/>
    <mergeCell ref="D39:G39"/>
    <mergeCell ref="D40:G40"/>
    <mergeCell ref="B41:C41"/>
    <mergeCell ref="D41:G41"/>
    <mergeCell ref="B51:J51"/>
    <mergeCell ref="B42:C42"/>
    <mergeCell ref="D42:G42"/>
    <mergeCell ref="B43:C43"/>
    <mergeCell ref="D43:G43"/>
    <mergeCell ref="B44:C44"/>
    <mergeCell ref="D44:G44"/>
    <mergeCell ref="B45:J45"/>
    <mergeCell ref="B46:K46"/>
    <mergeCell ref="B47:C47"/>
    <mergeCell ref="B49:C49"/>
    <mergeCell ref="B50:C50"/>
    <mergeCell ref="B63:C63"/>
    <mergeCell ref="B52:C52"/>
    <mergeCell ref="I52:K52"/>
    <mergeCell ref="B53:C53"/>
    <mergeCell ref="B54:C54"/>
    <mergeCell ref="B55:C55"/>
    <mergeCell ref="B56:C56"/>
    <mergeCell ref="B57:C57"/>
    <mergeCell ref="B58:J58"/>
    <mergeCell ref="B59:K59"/>
    <mergeCell ref="B60:C60"/>
    <mergeCell ref="B61:C61"/>
    <mergeCell ref="B64:C64"/>
    <mergeCell ref="B66:J66"/>
    <mergeCell ref="B67:G67"/>
    <mergeCell ref="B68:G68"/>
    <mergeCell ref="B69:J69"/>
  </mergeCells>
  <pageMargins left="0.7" right="0.7" top="0.75" bottom="0.75" header="0.3" footer="0.3"/>
  <pageSetup paperSize="9" scale="2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CDD07-7132-4C15-8FD4-4222D591521B}">
  <sheetPr codeName="Feuil6"/>
  <dimension ref="A1:E21"/>
  <sheetViews>
    <sheetView workbookViewId="0">
      <selection activeCell="G11" sqref="G11"/>
    </sheetView>
  </sheetViews>
  <sheetFormatPr baseColWidth="10" defaultRowHeight="14.5" x14ac:dyDescent="0.35"/>
  <cols>
    <col min="1" max="3" width="27" customWidth="1"/>
    <col min="4" max="4" width="41" customWidth="1"/>
    <col min="5" max="5" width="37.453125" customWidth="1"/>
  </cols>
  <sheetData>
    <row r="1" spans="1:4" ht="15" customHeight="1" x14ac:dyDescent="0.35">
      <c r="A1" s="413" t="s">
        <v>3</v>
      </c>
      <c r="B1" s="414"/>
      <c r="C1" s="414"/>
      <c r="D1" s="414"/>
    </row>
    <row r="3" spans="1:4" x14ac:dyDescent="0.35">
      <c r="A3" s="4" t="s">
        <v>0</v>
      </c>
      <c r="B3" s="4" t="s">
        <v>4</v>
      </c>
      <c r="C3" s="4" t="s">
        <v>5</v>
      </c>
      <c r="D3" s="4" t="s">
        <v>6</v>
      </c>
    </row>
    <row r="4" spans="1:4" ht="16.5" customHeight="1" x14ac:dyDescent="0.35">
      <c r="A4" s="1" t="s">
        <v>7</v>
      </c>
      <c r="B4" s="1" t="s">
        <v>8</v>
      </c>
      <c r="C4" s="2">
        <v>100</v>
      </c>
      <c r="D4" s="1" t="s">
        <v>9</v>
      </c>
    </row>
    <row r="5" spans="1:4" ht="16.5" customHeight="1" x14ac:dyDescent="0.35">
      <c r="A5" s="1" t="s">
        <v>10</v>
      </c>
      <c r="B5" s="1" t="s">
        <v>8</v>
      </c>
      <c r="C5" s="2">
        <v>40</v>
      </c>
      <c r="D5" s="1" t="s">
        <v>11</v>
      </c>
    </row>
    <row r="6" spans="1:4" ht="16.5" customHeight="1" x14ac:dyDescent="0.35">
      <c r="A6" s="1" t="s">
        <v>12</v>
      </c>
      <c r="B6" s="1" t="s">
        <v>13</v>
      </c>
      <c r="C6" s="2">
        <v>30</v>
      </c>
      <c r="D6" s="1" t="s">
        <v>14</v>
      </c>
    </row>
    <row r="7" spans="1:4" ht="16.5" customHeight="1" x14ac:dyDescent="0.35">
      <c r="A7" s="1" t="s">
        <v>15</v>
      </c>
      <c r="B7" s="1" t="s">
        <v>13</v>
      </c>
      <c r="C7" s="2">
        <v>30</v>
      </c>
      <c r="D7" s="1" t="s">
        <v>14</v>
      </c>
    </row>
    <row r="8" spans="1:4" ht="16.5" customHeight="1" x14ac:dyDescent="0.35">
      <c r="A8" s="1" t="s">
        <v>16</v>
      </c>
      <c r="B8" s="1" t="s">
        <v>13</v>
      </c>
      <c r="C8" s="2">
        <v>30</v>
      </c>
      <c r="D8" s="1" t="s">
        <v>14</v>
      </c>
    </row>
    <row r="9" spans="1:4" ht="16.5" customHeight="1" x14ac:dyDescent="0.35">
      <c r="A9" s="1" t="s">
        <v>17</v>
      </c>
      <c r="B9" s="1" t="s">
        <v>8</v>
      </c>
      <c r="C9" s="2">
        <v>10</v>
      </c>
      <c r="D9" s="1" t="s">
        <v>18</v>
      </c>
    </row>
    <row r="10" spans="1:4" ht="16.5" customHeight="1" x14ac:dyDescent="0.35">
      <c r="A10" s="1" t="s">
        <v>19</v>
      </c>
      <c r="B10" s="1" t="s">
        <v>20</v>
      </c>
      <c r="C10" s="2">
        <v>30000</v>
      </c>
      <c r="D10" s="1" t="s">
        <v>21</v>
      </c>
    </row>
    <row r="11" spans="1:4" ht="81.650000000000006" customHeight="1" x14ac:dyDescent="0.35">
      <c r="A11" s="1" t="s">
        <v>22</v>
      </c>
      <c r="B11" s="1" t="s">
        <v>13</v>
      </c>
      <c r="C11" s="2">
        <v>100</v>
      </c>
      <c r="D11" s="1" t="s">
        <v>23</v>
      </c>
    </row>
    <row r="19" spans="1:5" ht="80.25" customHeight="1" x14ac:dyDescent="0.35">
      <c r="A19" s="184" t="s">
        <v>180</v>
      </c>
      <c r="B19" s="418" t="s">
        <v>181</v>
      </c>
      <c r="C19" s="419"/>
      <c r="D19" s="420"/>
    </row>
    <row r="20" spans="1:5" x14ac:dyDescent="0.35">
      <c r="A20" s="3" t="s">
        <v>24</v>
      </c>
      <c r="B20" s="415" t="s">
        <v>25</v>
      </c>
      <c r="C20" s="416"/>
      <c r="D20" s="417"/>
    </row>
    <row r="21" spans="1:5" x14ac:dyDescent="0.35">
      <c r="A21" s="3" t="s">
        <v>26</v>
      </c>
      <c r="B21" s="415" t="s">
        <v>25</v>
      </c>
      <c r="C21" s="416"/>
      <c r="D21" s="417"/>
      <c r="E21" s="266"/>
    </row>
  </sheetData>
  <mergeCells count="4">
    <mergeCell ref="A1:D1"/>
    <mergeCell ref="B20:D20"/>
    <mergeCell ref="B21:D21"/>
    <mergeCell ref="B19:D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Param_v2</vt:lpstr>
      <vt:lpstr>Notice d'accueil</vt:lpstr>
      <vt:lpstr>1. Synthèse des dépenses </vt:lpstr>
      <vt:lpstr>2. Détails travaux en forêt</vt:lpstr>
      <vt:lpstr>3. Détails travaux hors forêt</vt:lpstr>
      <vt:lpstr>Règles_AAP</vt:lpstr>
      <vt:lpstr>CMP</vt:lpstr>
    </vt:vector>
  </TitlesOfParts>
  <Company>REGION GRAND 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BERTHOD Florence</dc:creator>
  <cp:lastModifiedBy>TOUSSAINT Benjamin</cp:lastModifiedBy>
  <cp:lastPrinted>2026-05-11T09:09:12Z</cp:lastPrinted>
  <dcterms:created xsi:type="dcterms:W3CDTF">2026-03-26T12:39:01Z</dcterms:created>
  <dcterms:modified xsi:type="dcterms:W3CDTF">2026-07-10T09:33:38Z</dcterms:modified>
</cp:coreProperties>
</file>